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700" tabRatio="920" activeTab="1"/>
  </bookViews>
  <sheets>
    <sheet name="Šifre opština" sheetId="1" r:id="rId1"/>
    <sheet name="PP ОPJ-2-Zaposlen ili penzioner" sheetId="2" r:id="rId2"/>
    <sheet name="Specifikacija" sheetId="3" r:id="rId3"/>
    <sheet name="Virmani" sheetId="4" r:id="rId4"/>
    <sheet name="MUN" sheetId="5" r:id="rId5"/>
  </sheets>
  <externalReferences>
    <externalReference r:id="rId8"/>
  </externalReferences>
  <definedNames>
    <definedName name="iznos">'[1]Autor'!#REF!</definedName>
    <definedName name="_xlnm.Print_Area" localSheetId="4">'MUN'!$A$1:$Z$50</definedName>
    <definedName name="_xlnm.Print_Area" localSheetId="1">'PP ОPJ-2-Zaposlen ili penzioner'!$A$2:$I$49</definedName>
    <definedName name="_xlnm.Print_Area" localSheetId="2">'Specifikacija'!$A$3:$D$17</definedName>
    <definedName name="_xlnm.Print_Area" localSheetId="3">'Virmani'!$A$3:$K$22</definedName>
  </definedNames>
  <calcPr fullCalcOnLoad="1"/>
</workbook>
</file>

<file path=xl/sharedStrings.xml><?xml version="1.0" encoding="utf-8"?>
<sst xmlns="http://schemas.openxmlformats.org/spreadsheetml/2006/main" count="517" uniqueCount="498">
  <si>
    <t>1.</t>
  </si>
  <si>
    <t>2.</t>
  </si>
  <si>
    <t>3.</t>
  </si>
  <si>
    <t>4.</t>
  </si>
  <si>
    <t>5.</t>
  </si>
  <si>
    <t>6.</t>
  </si>
  <si>
    <t>7.</t>
  </si>
  <si>
    <t>=</t>
  </si>
  <si>
    <t>____________________________</t>
  </si>
  <si>
    <t>)</t>
  </si>
  <si>
    <t>ZAPOSLEN</t>
  </si>
  <si>
    <t>________________________</t>
  </si>
  <si>
    <t>Ауторски уговор</t>
  </si>
  <si>
    <t>_________________________</t>
  </si>
  <si>
    <t>Образац МУН</t>
  </si>
  <si>
    <t>ПРИЈАВА О УПЛАТИ ДОПРИНОСА</t>
  </si>
  <si>
    <t xml:space="preserve">ПО ОСНОВУ УГОВОРЕНЕ НАКНАДЕ ОДНОСНО НАКНАДЕ ПО </t>
  </si>
  <si>
    <t>ОСНОВУ УГОВОРА О ДОПУНСКОМ РАДУ И ВИСИНИ ТЕ НАКНАДЕ</t>
  </si>
  <si>
    <t>Број МФ ролне и позиција</t>
  </si>
  <si>
    <t>Ред. бр.</t>
  </si>
  <si>
    <t>НАЗИВ ОБЕЛЕЖЈА</t>
  </si>
  <si>
    <t>ПРОСТОР ЗА ОДГОВОРЕ</t>
  </si>
  <si>
    <t>Презиме и име и седиште исплатиоца накнаде</t>
  </si>
  <si>
    <t>Регистарски број исплатиоца накнаде</t>
  </si>
  <si>
    <t>Порески идентификациони број исплатиоца накнаде</t>
  </si>
  <si>
    <t>Матични број регистра</t>
  </si>
  <si>
    <t>Јединствени матични број осигураника</t>
  </si>
  <si>
    <t>Презиме и име осигураника</t>
  </si>
  <si>
    <t>Категорија осигураника</t>
  </si>
  <si>
    <t>a)</t>
  </si>
  <si>
    <t>запослени</t>
  </si>
  <si>
    <t>самостална делатност</t>
  </si>
  <si>
    <t>пољопривредник</t>
  </si>
  <si>
    <t>корисник пензије</t>
  </si>
  <si>
    <t>Основ за исплату уговорене накнаде</t>
  </si>
  <si>
    <t>Висина уговорене накнаде</t>
  </si>
  <si>
    <t>динара</t>
  </si>
  <si>
    <t>пара</t>
  </si>
  <si>
    <t>Висина уплаћеног доприноса</t>
  </si>
  <si>
    <t>Опорезив приход који служи као основица на коју се плаћа допринос</t>
  </si>
  <si>
    <t>Датум исплате уговорене накнаде и уплате доприноса</t>
  </si>
  <si>
    <t>дан</t>
  </si>
  <si>
    <t>месец</t>
  </si>
  <si>
    <t>година</t>
  </si>
  <si>
    <t>Број и датум пријаве</t>
  </si>
  <si>
    <t>У</t>
  </si>
  <si>
    <t>дана</t>
  </si>
  <si>
    <t>________</t>
  </si>
  <si>
    <t>Примио</t>
  </si>
  <si>
    <t>Подносилац пријаве</t>
  </si>
  <si>
    <t>Унео</t>
  </si>
  <si>
    <t>(м.п.)</t>
  </si>
  <si>
    <t>_____________________________</t>
  </si>
  <si>
    <t>(потпис овлашћеног лица)</t>
  </si>
  <si>
    <t>201_ год.</t>
  </si>
  <si>
    <t>ЗА 201_. ГОДИНУ</t>
  </si>
  <si>
    <t>68-010</t>
  </si>
  <si>
    <t>41-019</t>
  </si>
  <si>
    <t>38-020</t>
  </si>
  <si>
    <t>62-012</t>
  </si>
  <si>
    <t>32-022</t>
  </si>
  <si>
    <t>35-021</t>
  </si>
  <si>
    <t>27-056</t>
  </si>
  <si>
    <t>82-070</t>
  </si>
  <si>
    <t>59-013</t>
  </si>
  <si>
    <t>56-014</t>
  </si>
  <si>
    <t>53-015</t>
  </si>
  <si>
    <t>44-018</t>
  </si>
  <si>
    <t>65-011</t>
  </si>
  <si>
    <t>50-016</t>
  </si>
  <si>
    <t>29-120</t>
  </si>
  <si>
    <t>47-017</t>
  </si>
  <si>
    <t>___________________</t>
  </si>
  <si>
    <t>_____________</t>
  </si>
  <si>
    <t>840-711 131 843-95</t>
  </si>
  <si>
    <t>840-721 117 843-60</t>
  </si>
  <si>
    <t>840-721 324 843-54</t>
  </si>
  <si>
    <t>б)</t>
  </si>
  <si>
    <t>в)</t>
  </si>
  <si>
    <t>г)</t>
  </si>
  <si>
    <t>Ada</t>
  </si>
  <si>
    <t>77-201</t>
  </si>
  <si>
    <t>Aleksandrovac</t>
  </si>
  <si>
    <t>95-001</t>
  </si>
  <si>
    <t>Aleksinac</t>
  </si>
  <si>
    <t>92-002</t>
  </si>
  <si>
    <t>Alibunar</t>
  </si>
  <si>
    <t>74-202</t>
  </si>
  <si>
    <t>Apatin</t>
  </si>
  <si>
    <t>71-203</t>
  </si>
  <si>
    <t>Aranđelovac</t>
  </si>
  <si>
    <t>89-003</t>
  </si>
  <si>
    <t>Arilje</t>
  </si>
  <si>
    <t>86-004</t>
  </si>
  <si>
    <t>Babušnica</t>
  </si>
  <si>
    <t>80-006</t>
  </si>
  <si>
    <t>Bajina Bašta</t>
  </si>
  <si>
    <t>77-007</t>
  </si>
  <si>
    <t>Barajevo</t>
  </si>
  <si>
    <t>Batočina</t>
  </si>
  <si>
    <t>74-008</t>
  </si>
  <si>
    <t>Bač</t>
  </si>
  <si>
    <t>68-204</t>
  </si>
  <si>
    <t>Bačka Palanka</t>
  </si>
  <si>
    <t>65-205</t>
  </si>
  <si>
    <t>Bačka Topola</t>
  </si>
  <si>
    <t>62-206</t>
  </si>
  <si>
    <t>Bački Petrovac</t>
  </si>
  <si>
    <t>59-207</t>
  </si>
  <si>
    <t>Bela Palanka</t>
  </si>
  <si>
    <t>71-009</t>
  </si>
  <si>
    <t>Bela Crkva</t>
  </si>
  <si>
    <t>53-209</t>
  </si>
  <si>
    <t>Beočin</t>
  </si>
  <si>
    <t>50-210</t>
  </si>
  <si>
    <t>Bečej</t>
  </si>
  <si>
    <t>56-208</t>
  </si>
  <si>
    <t>Blace</t>
  </si>
  <si>
    <t>29-023</t>
  </si>
  <si>
    <t>Bogatić</t>
  </si>
  <si>
    <t>26-024</t>
  </si>
  <si>
    <t>Bojnik</t>
  </si>
  <si>
    <t>23-025</t>
  </si>
  <si>
    <t>Boljevac</t>
  </si>
  <si>
    <t>20-026</t>
  </si>
  <si>
    <t>Bor</t>
  </si>
  <si>
    <t>17-027</t>
  </si>
  <si>
    <t>Bosilegrad</t>
  </si>
  <si>
    <t>14-028</t>
  </si>
  <si>
    <t>Brus</t>
  </si>
  <si>
    <t>11-029</t>
  </si>
  <si>
    <t>Bujanovac</t>
  </si>
  <si>
    <t>08-030</t>
  </si>
  <si>
    <t>Varvarin</t>
  </si>
  <si>
    <t>65-108</t>
  </si>
  <si>
    <t>Velika Plana</t>
  </si>
  <si>
    <t>62-109</t>
  </si>
  <si>
    <t>Veliko Gradište</t>
  </si>
  <si>
    <t>59-110</t>
  </si>
  <si>
    <t>Vitina</t>
  </si>
  <si>
    <t>08-321</t>
  </si>
  <si>
    <t>Vladimirci</t>
  </si>
  <si>
    <t>53-112</t>
  </si>
  <si>
    <t>Vladičin Han</t>
  </si>
  <si>
    <t>56-111</t>
  </si>
  <si>
    <t>Vlasotince</t>
  </si>
  <si>
    <t>50-113</t>
  </si>
  <si>
    <t>Voždovac</t>
  </si>
  <si>
    <t>Vranjska Banja</t>
  </si>
  <si>
    <t>96-130</t>
  </si>
  <si>
    <t>Vračar</t>
  </si>
  <si>
    <t>Vrbas</t>
  </si>
  <si>
    <t>57-240</t>
  </si>
  <si>
    <t>Vrnjačka Banja</t>
  </si>
  <si>
    <t>44-115</t>
  </si>
  <si>
    <t>Vršac</t>
  </si>
  <si>
    <t>54-241</t>
  </si>
  <si>
    <t>Vučitrn</t>
  </si>
  <si>
    <t>05-322</t>
  </si>
  <si>
    <t>Gadžin Han</t>
  </si>
  <si>
    <t>78-039</t>
  </si>
  <si>
    <t>Glogovac</t>
  </si>
  <si>
    <t>59-304</t>
  </si>
  <si>
    <t>Gnjilane</t>
  </si>
  <si>
    <t>56-305</t>
  </si>
  <si>
    <t>Golubac</t>
  </si>
  <si>
    <t>75-040</t>
  </si>
  <si>
    <t>Gora sedište Dragaš</t>
  </si>
  <si>
    <t>75-331</t>
  </si>
  <si>
    <t>Gornji Milanovac</t>
  </si>
  <si>
    <t>72-041</t>
  </si>
  <si>
    <t>Grocka</t>
  </si>
  <si>
    <t>Despotovac</t>
  </si>
  <si>
    <t>87-036</t>
  </si>
  <si>
    <t>Dečani</t>
  </si>
  <si>
    <t>68-301</t>
  </si>
  <si>
    <t>Dimitrovgrad</t>
  </si>
  <si>
    <t>84-037</t>
  </si>
  <si>
    <t>Doljevac</t>
  </si>
  <si>
    <t>81-038</t>
  </si>
  <si>
    <t>Đakovica</t>
  </si>
  <si>
    <t>62-303</t>
  </si>
  <si>
    <t>Žabalj</t>
  </si>
  <si>
    <t>48-243</t>
  </si>
  <si>
    <t>Žabari</t>
  </si>
  <si>
    <t>38-117</t>
  </si>
  <si>
    <t>Žagubica</t>
  </si>
  <si>
    <t>35-118</t>
  </si>
  <si>
    <t>Žitište</t>
  </si>
  <si>
    <t>45-244</t>
  </si>
  <si>
    <t>Žitorađa</t>
  </si>
  <si>
    <t>32-119</t>
  </si>
  <si>
    <t>Zvezdara</t>
  </si>
  <si>
    <t>Zvečan</t>
  </si>
  <si>
    <t>78-330</t>
  </si>
  <si>
    <t>Zemun</t>
  </si>
  <si>
    <t>Zubin Potok</t>
  </si>
  <si>
    <t>96-324</t>
  </si>
  <si>
    <t>Ivanjica</t>
  </si>
  <si>
    <t>69-042</t>
  </si>
  <si>
    <t>Inđija</t>
  </si>
  <si>
    <t>44-212</t>
  </si>
  <si>
    <t>Irig</t>
  </si>
  <si>
    <t>41-213</t>
  </si>
  <si>
    <t>Istok</t>
  </si>
  <si>
    <t>53-306</t>
  </si>
  <si>
    <t>Kanjiža</t>
  </si>
  <si>
    <t>38-214</t>
  </si>
  <si>
    <t>Kačanik</t>
  </si>
  <si>
    <t>50-307</t>
  </si>
  <si>
    <t>Kikinda</t>
  </si>
  <si>
    <t>35-215</t>
  </si>
  <si>
    <t>Kladovo</t>
  </si>
  <si>
    <t>66-043</t>
  </si>
  <si>
    <t>Klina</t>
  </si>
  <si>
    <t>47-308</t>
  </si>
  <si>
    <t>Knić</t>
  </si>
  <si>
    <t>63-044</t>
  </si>
  <si>
    <t>Knjaževac</t>
  </si>
  <si>
    <t>60-045</t>
  </si>
  <si>
    <t>Kovačica</t>
  </si>
  <si>
    <t>32-216</t>
  </si>
  <si>
    <t>Kovin</t>
  </si>
  <si>
    <t>29-217</t>
  </si>
  <si>
    <t>Kosjerić</t>
  </si>
  <si>
    <t>51-048</t>
  </si>
  <si>
    <t>Kostolac</t>
  </si>
  <si>
    <t>02-129</t>
  </si>
  <si>
    <t>Kosovo Polje</t>
  </si>
  <si>
    <t>84-328</t>
  </si>
  <si>
    <t>Kosovska Kamenica</t>
  </si>
  <si>
    <t>44-309</t>
  </si>
  <si>
    <t>Kosovska Mitrovica</t>
  </si>
  <si>
    <t>41-310</t>
  </si>
  <si>
    <t>Koceljeva</t>
  </si>
  <si>
    <t>57-046</t>
  </si>
  <si>
    <t>Kragujevac</t>
  </si>
  <si>
    <t>48-049</t>
  </si>
  <si>
    <t>Krupanj</t>
  </si>
  <si>
    <t>42-051</t>
  </si>
  <si>
    <t>Kula</t>
  </si>
  <si>
    <t>26-218</t>
  </si>
  <si>
    <t>Kuršumlija</t>
  </si>
  <si>
    <t>33-054</t>
  </si>
  <si>
    <t>Kučevo</t>
  </si>
  <si>
    <t>36-053</t>
  </si>
  <si>
    <t>Lazarevac</t>
  </si>
  <si>
    <t>Lajkovac</t>
  </si>
  <si>
    <t>30-055</t>
  </si>
  <si>
    <t>Lapovo</t>
  </si>
  <si>
    <t>26-121</t>
  </si>
  <si>
    <t>Lebane</t>
  </si>
  <si>
    <t>24-057</t>
  </si>
  <si>
    <t>Leposavić</t>
  </si>
  <si>
    <t>38-311</t>
  </si>
  <si>
    <t>Lipljan</t>
  </si>
  <si>
    <t>35-312</t>
  </si>
  <si>
    <t>Lučani</t>
  </si>
  <si>
    <t>15-060</t>
  </si>
  <si>
    <t>Ljig</t>
  </si>
  <si>
    <t>12-061</t>
  </si>
  <si>
    <t>Ljubovija</t>
  </si>
  <si>
    <t>09-062</t>
  </si>
  <si>
    <t>Majdanpek</t>
  </si>
  <si>
    <t>06-063</t>
  </si>
  <si>
    <t>Mali Zvornik</t>
  </si>
  <si>
    <t>97-065</t>
  </si>
  <si>
    <t>Mali Iđoš</t>
  </si>
  <si>
    <t>23-219</t>
  </si>
  <si>
    <t>Malo Crniće</t>
  </si>
  <si>
    <t>94-066</t>
  </si>
  <si>
    <t>Medveđa</t>
  </si>
  <si>
    <t>91-067</t>
  </si>
  <si>
    <t>Mediana</t>
  </si>
  <si>
    <t>05-128</t>
  </si>
  <si>
    <t>Merošina</t>
  </si>
  <si>
    <t>88-068</t>
  </si>
  <si>
    <t>Mionica</t>
  </si>
  <si>
    <t>85-069</t>
  </si>
  <si>
    <t>Mladenovac</t>
  </si>
  <si>
    <t>Negotin</t>
  </si>
  <si>
    <t>76-072</t>
  </si>
  <si>
    <t>Niška Banja</t>
  </si>
  <si>
    <t>23-122</t>
  </si>
  <si>
    <t>Nova Varoš</t>
  </si>
  <si>
    <t>70-074</t>
  </si>
  <si>
    <t>Nova Crnja</t>
  </si>
  <si>
    <t>20-220</t>
  </si>
  <si>
    <t>Novi Beograd</t>
  </si>
  <si>
    <t>Novi Bečej</t>
  </si>
  <si>
    <t>17-221</t>
  </si>
  <si>
    <t>Novi Kneževac</t>
  </si>
  <si>
    <t>14-222</t>
  </si>
  <si>
    <t>Novi Sad</t>
  </si>
  <si>
    <t>11-223</t>
  </si>
  <si>
    <t>Novo Brdo</t>
  </si>
  <si>
    <t>81-329</t>
  </si>
  <si>
    <t>Obilić</t>
  </si>
  <si>
    <t>87-327</t>
  </si>
  <si>
    <t>Obrenovac</t>
  </si>
  <si>
    <t>Opovo</t>
  </si>
  <si>
    <t>05-225</t>
  </si>
  <si>
    <t>Orahovac</t>
  </si>
  <si>
    <t>32-313</t>
  </si>
  <si>
    <t>Osečina</t>
  </si>
  <si>
    <t>64-076</t>
  </si>
  <si>
    <t>Odžaci</t>
  </si>
  <si>
    <t>08-224</t>
  </si>
  <si>
    <t>Palilula</t>
  </si>
  <si>
    <t>08-127</t>
  </si>
  <si>
    <t>Pantelej</t>
  </si>
  <si>
    <t>14-125</t>
  </si>
  <si>
    <t>Paraćin</t>
  </si>
  <si>
    <t>61-077</t>
  </si>
  <si>
    <t>Petrovaradin</t>
  </si>
  <si>
    <t>36-247</t>
  </si>
  <si>
    <t>Petrovac na Mlavi</t>
  </si>
  <si>
    <t>58-078</t>
  </si>
  <si>
    <t>Peć</t>
  </si>
  <si>
    <t>29-314</t>
  </si>
  <si>
    <t>Pećinci</t>
  </si>
  <si>
    <t>96-227</t>
  </si>
  <si>
    <t>Pirot</t>
  </si>
  <si>
    <t>55-079</t>
  </si>
  <si>
    <t>Plandište</t>
  </si>
  <si>
    <t>93-228</t>
  </si>
  <si>
    <t>Podujevo</t>
  </si>
  <si>
    <t>26-315</t>
  </si>
  <si>
    <t>Požega</t>
  </si>
  <si>
    <t>49-081</t>
  </si>
  <si>
    <t>Preševo</t>
  </si>
  <si>
    <t>46-082</t>
  </si>
  <si>
    <t>Priboj</t>
  </si>
  <si>
    <t>43-083</t>
  </si>
  <si>
    <t>Prizren</t>
  </si>
  <si>
    <t>20-317</t>
  </si>
  <si>
    <t>Prijepolje</t>
  </si>
  <si>
    <t>40-084</t>
  </si>
  <si>
    <t>Priština</t>
  </si>
  <si>
    <t>23-316</t>
  </si>
  <si>
    <t>Prokuplje</t>
  </si>
  <si>
    <t>37-085</t>
  </si>
  <si>
    <t>Ražanj</t>
  </si>
  <si>
    <t>28-088</t>
  </si>
  <si>
    <t>Rakovica</t>
  </si>
  <si>
    <t>Rača</t>
  </si>
  <si>
    <t>34-086</t>
  </si>
  <si>
    <t>Raška</t>
  </si>
  <si>
    <t>31-087</t>
  </si>
  <si>
    <t>Rekovac</t>
  </si>
  <si>
    <t>25-089</t>
  </si>
  <si>
    <t>Ruma</t>
  </si>
  <si>
    <t>90-229</t>
  </si>
  <si>
    <t>Savski venac</t>
  </si>
  <si>
    <t>Svilajnac</t>
  </si>
  <si>
    <t>98-097</t>
  </si>
  <si>
    <t>Svrljig</t>
  </si>
  <si>
    <t>95-098</t>
  </si>
  <si>
    <t>Senta</t>
  </si>
  <si>
    <t>84-231</t>
  </si>
  <si>
    <t>Sečanj</t>
  </si>
  <si>
    <t>87-230</t>
  </si>
  <si>
    <t>Sjenica</t>
  </si>
  <si>
    <t>19-091</t>
  </si>
  <si>
    <t>Smederevska Palanka</t>
  </si>
  <si>
    <t>13-093</t>
  </si>
  <si>
    <t>Sokobanja</t>
  </si>
  <si>
    <t>10-094</t>
  </si>
  <si>
    <t>Sopot</t>
  </si>
  <si>
    <t>Srbica</t>
  </si>
  <si>
    <t>17-318</t>
  </si>
  <si>
    <t>Srbobran</t>
  </si>
  <si>
    <t>78-233</t>
  </si>
  <si>
    <t>Sremski Karlovci</t>
  </si>
  <si>
    <t>27-250</t>
  </si>
  <si>
    <t>Stara Pazova</t>
  </si>
  <si>
    <t>72-235</t>
  </si>
  <si>
    <t>Stari grad</t>
  </si>
  <si>
    <t>Stragari</t>
  </si>
  <si>
    <t>20-123</t>
  </si>
  <si>
    <t>Suva Reka</t>
  </si>
  <si>
    <t>14-319</t>
  </si>
  <si>
    <t>Surdulica</t>
  </si>
  <si>
    <t>07-095</t>
  </si>
  <si>
    <t>Surčin</t>
  </si>
  <si>
    <t>17-124</t>
  </si>
  <si>
    <t>Temerin</t>
  </si>
  <si>
    <t>63-238</t>
  </si>
  <si>
    <t>Titel</t>
  </si>
  <si>
    <t>60-239</t>
  </si>
  <si>
    <t>Topola</t>
  </si>
  <si>
    <t>86-101</t>
  </si>
  <si>
    <t>Trgovište</t>
  </si>
  <si>
    <t>83-102</t>
  </si>
  <si>
    <t>Trstenik</t>
  </si>
  <si>
    <t>80-103</t>
  </si>
  <si>
    <t>Tutin</t>
  </si>
  <si>
    <t>77-104</t>
  </si>
  <si>
    <t>Ćićevac</t>
  </si>
  <si>
    <t>02-032</t>
  </si>
  <si>
    <t>Ćuprija</t>
  </si>
  <si>
    <t>96-033</t>
  </si>
  <si>
    <t>Ub</t>
  </si>
  <si>
    <t>74-105</t>
  </si>
  <si>
    <t>Uroševac</t>
  </si>
  <si>
    <t>11-320</t>
  </si>
  <si>
    <t>Crveni krst</t>
  </si>
  <si>
    <t>11-126</t>
  </si>
  <si>
    <t>Crna Trava</t>
  </si>
  <si>
    <t>05-031</t>
  </si>
  <si>
    <t>Čajetina</t>
  </si>
  <si>
    <t>90-035</t>
  </si>
  <si>
    <t>Čoka</t>
  </si>
  <si>
    <t>47-211</t>
  </si>
  <si>
    <t>Čukarica</t>
  </si>
  <si>
    <t>Šid</t>
  </si>
  <si>
    <t>66-237</t>
  </si>
  <si>
    <t>Štimlje</t>
  </si>
  <si>
    <t>93-325</t>
  </si>
  <si>
    <t>Štrpce</t>
  </si>
  <si>
    <t>90-326</t>
  </si>
  <si>
    <t>Neto</t>
  </si>
  <si>
    <t>Porez</t>
  </si>
  <si>
    <t>Stopa</t>
  </si>
  <si>
    <t>PIO</t>
  </si>
  <si>
    <t>Koeficijent</t>
  </si>
  <si>
    <t>Zdravstvo</t>
  </si>
  <si>
    <t>Obrazac PP OPJ-2</t>
  </si>
  <si>
    <t>Isplatilac</t>
  </si>
  <si>
    <t>"__" d.o.o. (ili preduzetnik)</t>
  </si>
  <si>
    <t>Sedište</t>
  </si>
  <si>
    <t>PIB</t>
  </si>
  <si>
    <t>Matični broj</t>
  </si>
  <si>
    <t>REPUBLIKA SRBIJA</t>
  </si>
  <si>
    <t>Šifra delat.</t>
  </si>
  <si>
    <t>MINISTARSTVO FINANSIJA</t>
  </si>
  <si>
    <t>PORESKA UPRAVA</t>
  </si>
  <si>
    <t>Organizaciona jedinica</t>
  </si>
  <si>
    <t>Potvrda o prijemu : ___________</t>
  </si>
  <si>
    <t>NA PRIHODE OD AUTORSKIH I SRODNIH PRAVA I PRAVA INDUSTRIJSKE SVOJINE</t>
  </si>
  <si>
    <t>Primalac prihoda je osiguranik na PIO</t>
  </si>
  <si>
    <t>(zaokružiti samo jedan o ponuđenih red.brojeva)</t>
  </si>
  <si>
    <t>Nezaposlen</t>
  </si>
  <si>
    <t>Poljoprivrednik</t>
  </si>
  <si>
    <t>Vrsta prihoda :</t>
  </si>
  <si>
    <t>Autorski ugovor</t>
  </si>
  <si>
    <t>Isplata izvršena ___________</t>
  </si>
  <si>
    <t>Unose se celi brojevi, bez decimala</t>
  </si>
  <si>
    <t>O p i s</t>
  </si>
  <si>
    <t>I z n o s</t>
  </si>
  <si>
    <t>Uplatni račun</t>
  </si>
  <si>
    <t>Prihod od autorskih i srodnih prava i prava industrijske svojine (čl. 52-55 Zakona)</t>
  </si>
  <si>
    <t>Troškovi :</t>
  </si>
  <si>
    <t>2.2. Stvarni troškovi</t>
  </si>
  <si>
    <t>Oporezivi prihod (1. - 2)</t>
  </si>
  <si>
    <t>Porez na dohodak građana (red.br. 3 x</t>
  </si>
  <si>
    <t>Iznos za isplatu (1 - 4 - 5 - 6)</t>
  </si>
  <si>
    <t>Da su iskazani podaci u ovoj poreskoj prijavi tačni, tvrdi i overava :</t>
  </si>
  <si>
    <t>Poresku prijavu u Poreskoj upravi kontrolisali :</t>
  </si>
  <si>
    <t>Poresku prijavu popunio     m.p.</t>
  </si>
  <si>
    <t>Odgovorno lice isplatioca</t>
  </si>
  <si>
    <t xml:space="preserve">Doprinos za penzijsko osiguranje na teret primaoca prihoda (red.br. 3 х </t>
  </si>
  <si>
    <t xml:space="preserve">2.1. Normirani troškovi (red.br. 1 x </t>
  </si>
  <si>
    <t xml:space="preserve">Doprinos za zdravstveno osiguranje na teret primaoca prihoda (red.br.3 х </t>
  </si>
  <si>
    <t>1. _____________________________</t>
  </si>
  <si>
    <t>2. _____________________________</t>
  </si>
  <si>
    <t>______ ul. __ br. __</t>
  </si>
  <si>
    <t>PORESKA PRIJAVA O OBRAČUNATOM I PLAĆENOM POREZU</t>
  </si>
  <si>
    <t>Zaposlen</t>
  </si>
  <si>
    <t>Normirani troškovi</t>
  </si>
  <si>
    <t>R.br.</t>
  </si>
  <si>
    <t>Poreska uprava</t>
  </si>
  <si>
    <t>din.</t>
  </si>
  <si>
    <t>Porez na dohodak-autorski ugovor</t>
  </si>
  <si>
    <t>Doprinos za PIO - autorski ugovor</t>
  </si>
  <si>
    <t>___-11111-11</t>
  </si>
  <si>
    <t>Specifikacija poreza na dohodak po autorskom ugovoru</t>
  </si>
  <si>
    <t>Red.br.</t>
  </si>
  <si>
    <t>Šifra opšt.</t>
  </si>
  <si>
    <t>Naziv opštine</t>
  </si>
  <si>
    <t>Iznos poreza na dohodak</t>
  </si>
  <si>
    <t>Ukupno :</t>
  </si>
  <si>
    <t>Isplatilac :</t>
  </si>
  <si>
    <t>Šifra delatn.</t>
  </si>
  <si>
    <t>NAPOMENA</t>
  </si>
  <si>
    <t>Obračun se vrši upisivanjem željenog podatka u rubriku za neto iznos (žuto polje), stope normiranih troškova (plavo polje) i koeficijent (braon polje)</t>
  </si>
  <si>
    <t>BEOGRADSKE OPŠTINE</t>
  </si>
  <si>
    <t>NAPOMENA :</t>
  </si>
  <si>
    <t>U rubrike "šifra" i "naziv opštine" upisuje se kontrolni broj opštine prebivališta lica kome se isplaćuje autorski honorar</t>
  </si>
  <si>
    <t>ZAPOSLENO LICE</t>
  </si>
  <si>
    <t xml:space="preserve">Obračun se vrši za : </t>
  </si>
  <si>
    <t>SVI KOEFICIJENTI KADA SE OBRAČUN VRŠI ZA :</t>
  </si>
  <si>
    <t xml:space="preserve">Umetnici (porez) </t>
  </si>
  <si>
    <t>Zaposleno lice (porez + PIO)</t>
  </si>
  <si>
    <t>Nezaposleno lice (porez + PIO + zdravstvo)</t>
  </si>
  <si>
    <t>U____________ dana ___ god.</t>
  </si>
  <si>
    <t>U rubriku "poziv na broj" (velika kućica) pre PIB broja upisati kontrolni broj isplatioca.</t>
  </si>
  <si>
    <t>Obračunati iznosi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</si>
</sst>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00000"/>
    <numFmt numFmtId="178" formatCode="dd\.mm\.yyyy\.\ \g\."/>
    <numFmt numFmtId="179" formatCode="d\-mmm\-yyyy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3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0"/>
    </font>
    <font>
      <sz val="11"/>
      <name val="Times New Roman CE"/>
      <family val="0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2.5"/>
      <name val="Times New Roman"/>
      <family val="0"/>
    </font>
    <font>
      <sz val="8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2"/>
      <name val="Times New Roman CE"/>
      <family val="0"/>
    </font>
    <font>
      <sz val="14"/>
      <name val="Times New Roman CE"/>
      <family val="0"/>
    </font>
    <font>
      <b/>
      <sz val="16"/>
      <name val="Times New Roman CE"/>
      <family val="0"/>
    </font>
    <font>
      <sz val="15"/>
      <name val="Times New Roman CE"/>
      <family val="0"/>
    </font>
    <font>
      <b/>
      <sz val="18"/>
      <name val="Times New Roman"/>
      <family val="1"/>
    </font>
    <font>
      <b/>
      <u val="single"/>
      <sz val="12"/>
      <name val="Times New Roman CE"/>
      <family val="0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 CE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5"/>
      <name val="Times New Roman CE"/>
      <family val="0"/>
    </font>
    <font>
      <b/>
      <sz val="13"/>
      <name val="Times New Roman CE"/>
      <family val="0"/>
    </font>
    <font>
      <b/>
      <sz val="10"/>
      <name val="Times New Roman"/>
      <family val="1"/>
    </font>
    <font>
      <b/>
      <u val="single"/>
      <sz val="16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9" fillId="0" borderId="0">
      <alignment/>
      <protection/>
    </xf>
    <xf numFmtId="17" fontId="10" fillId="0" borderId="1">
      <alignment horizontal="center" vertical="center"/>
      <protection/>
    </xf>
    <xf numFmtId="17" fontId="10" fillId="0" borderId="1">
      <alignment horizontal="center"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27" applyFont="1" applyAlignment="1">
      <alignment vertical="center"/>
      <protection/>
    </xf>
    <xf numFmtId="0" fontId="12" fillId="0" borderId="0" xfId="27" applyFont="1" applyAlignment="1">
      <alignment horizontal="left" vertical="center" wrapText="1"/>
      <protection/>
    </xf>
    <xf numFmtId="0" fontId="7" fillId="0" borderId="0" xfId="27" applyFont="1" applyAlignment="1">
      <alignment vertical="center" wrapText="1"/>
      <protection/>
    </xf>
    <xf numFmtId="0" fontId="5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vertical="center"/>
      <protection/>
    </xf>
    <xf numFmtId="3" fontId="5" fillId="0" borderId="3" xfId="24" applyNumberFormat="1" applyFont="1" applyBorder="1" applyAlignment="1">
      <alignment vertical="center"/>
      <protection/>
    </xf>
    <xf numFmtId="0" fontId="6" fillId="0" borderId="1" xfId="24" applyFont="1" applyBorder="1" applyAlignment="1">
      <alignment horizontal="right" vertical="center"/>
      <protection/>
    </xf>
    <xf numFmtId="3" fontId="6" fillId="0" borderId="1" xfId="24" applyNumberFormat="1" applyFont="1" applyBorder="1" applyAlignment="1">
      <alignment vertical="center"/>
      <protection/>
    </xf>
    <xf numFmtId="0" fontId="22" fillId="0" borderId="0" xfId="24" applyFont="1" applyAlignment="1">
      <alignment vertical="center"/>
      <protection/>
    </xf>
    <xf numFmtId="0" fontId="19" fillId="0" borderId="0" xfId="26" applyFont="1" applyFill="1" applyAlignment="1">
      <alignment horizontal="left" vertical="center"/>
      <protection/>
    </xf>
    <xf numFmtId="0" fontId="15" fillId="0" borderId="1" xfId="28" applyFont="1" applyBorder="1" applyAlignment="1">
      <alignment vertical="center"/>
      <protection/>
    </xf>
    <xf numFmtId="9" fontId="15" fillId="2" borderId="1" xfId="28" applyNumberFormat="1" applyFont="1" applyFill="1" applyBorder="1" applyAlignment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8" fillId="0" borderId="0" xfId="25" applyFont="1" applyFill="1" applyAlignment="1">
      <alignment horizontal="left" vertical="center"/>
      <protection/>
    </xf>
    <xf numFmtId="0" fontId="27" fillId="0" borderId="1" xfId="25" applyFont="1" applyFill="1" applyBorder="1" applyAlignment="1">
      <alignment horizontal="center" vertical="center" wrapText="1"/>
      <protection/>
    </xf>
    <xf numFmtId="0" fontId="27" fillId="0" borderId="1" xfId="25" applyFont="1" applyFill="1" applyBorder="1" applyAlignment="1">
      <alignment horizontal="center" vertical="center"/>
      <protection/>
    </xf>
    <xf numFmtId="0" fontId="27" fillId="0" borderId="0" xfId="25" applyFont="1" applyFill="1" applyAlignment="1">
      <alignment vertical="center"/>
      <protection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4" xfId="25" applyFont="1" applyFill="1" applyBorder="1" applyAlignment="1">
      <alignment vertical="center"/>
      <protection/>
    </xf>
    <xf numFmtId="0" fontId="8" fillId="0" borderId="5" xfId="25" applyFont="1" applyFill="1" applyBorder="1" applyAlignment="1">
      <alignment vertical="center"/>
      <protection/>
    </xf>
    <xf numFmtId="0" fontId="8" fillId="0" borderId="6" xfId="25" applyFont="1" applyFill="1" applyBorder="1" applyAlignment="1">
      <alignment vertical="center"/>
      <protection/>
    </xf>
    <xf numFmtId="0" fontId="8" fillId="0" borderId="7" xfId="25" applyFont="1" applyFill="1" applyBorder="1" applyAlignment="1">
      <alignment vertical="center"/>
      <protection/>
    </xf>
    <xf numFmtId="0" fontId="8" fillId="0" borderId="0" xfId="25" applyFont="1" applyFill="1" applyBorder="1" applyAlignment="1">
      <alignment vertical="center"/>
      <protection/>
    </xf>
    <xf numFmtId="0" fontId="8" fillId="0" borderId="8" xfId="25" applyFont="1" applyFill="1" applyBorder="1" applyAlignment="1">
      <alignment vertical="center"/>
      <protection/>
    </xf>
    <xf numFmtId="0" fontId="8" fillId="0" borderId="3" xfId="25" applyFont="1" applyFill="1" applyBorder="1" applyAlignment="1">
      <alignment horizontal="left" vertical="center" wrapText="1"/>
      <protection/>
    </xf>
    <xf numFmtId="0" fontId="8" fillId="0" borderId="9" xfId="25" applyFont="1" applyFill="1" applyBorder="1" applyAlignment="1">
      <alignment vertical="center"/>
      <protection/>
    </xf>
    <xf numFmtId="0" fontId="8" fillId="0" borderId="10" xfId="25" applyFont="1" applyFill="1" applyBorder="1" applyAlignment="1">
      <alignment vertical="center"/>
      <protection/>
    </xf>
    <xf numFmtId="0" fontId="8" fillId="0" borderId="11" xfId="25" applyFont="1" applyFill="1" applyBorder="1" applyAlignment="1">
      <alignment vertical="center"/>
      <protection/>
    </xf>
    <xf numFmtId="0" fontId="28" fillId="0" borderId="0" xfId="25" applyFont="1" applyFill="1" applyBorder="1" applyAlignment="1">
      <alignment vertical="center"/>
      <protection/>
    </xf>
    <xf numFmtId="0" fontId="8" fillId="0" borderId="3" xfId="25" applyFont="1" applyFill="1" applyBorder="1" applyAlignment="1">
      <alignment vertical="center"/>
      <protection/>
    </xf>
    <xf numFmtId="0" fontId="8" fillId="0" borderId="5" xfId="25" applyFont="1" applyFill="1" applyBorder="1" applyAlignment="1">
      <alignment horizontal="left" vertical="center"/>
      <protection/>
    </xf>
    <xf numFmtId="0" fontId="8" fillId="0" borderId="0" xfId="25" applyFont="1" applyFill="1" applyBorder="1" applyAlignment="1">
      <alignment horizontal="left" vertical="center"/>
      <protection/>
    </xf>
    <xf numFmtId="0" fontId="8" fillId="0" borderId="10" xfId="25" applyFont="1" applyFill="1" applyBorder="1" applyAlignment="1">
      <alignment horizontal="left" vertical="center"/>
      <protection/>
    </xf>
    <xf numFmtId="1" fontId="23" fillId="3" borderId="3" xfId="25" applyNumberFormat="1" applyFont="1" applyFill="1" applyBorder="1" applyAlignment="1">
      <alignment horizontal="center" vertical="center"/>
      <protection/>
    </xf>
    <xf numFmtId="0" fontId="23" fillId="3" borderId="3" xfId="25" applyFont="1" applyFill="1" applyBorder="1" applyAlignment="1">
      <alignment horizontal="center" vertical="center"/>
      <protection/>
    </xf>
    <xf numFmtId="0" fontId="4" fillId="3" borderId="3" xfId="25" applyFont="1" applyFill="1" applyBorder="1" applyAlignment="1">
      <alignment horizontal="center" vertical="center"/>
      <protection/>
    </xf>
    <xf numFmtId="0" fontId="16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28" applyNumberFormat="1" applyFont="1" applyAlignment="1">
      <alignment vertical="center"/>
      <protection/>
    </xf>
    <xf numFmtId="0" fontId="15" fillId="0" borderId="12" xfId="0" applyNumberFormat="1" applyFont="1" applyBorder="1" applyAlignment="1">
      <alignment horizontal="center" vertical="center"/>
    </xf>
    <xf numFmtId="0" fontId="15" fillId="4" borderId="0" xfId="0" applyNumberFormat="1" applyFont="1" applyFill="1" applyAlignment="1">
      <alignment vertical="center"/>
    </xf>
    <xf numFmtId="0" fontId="29" fillId="4" borderId="0" xfId="0" applyNumberFormat="1" applyFont="1" applyFill="1" applyAlignment="1">
      <alignment vertical="center"/>
    </xf>
    <xf numFmtId="0" fontId="15" fillId="4" borderId="0" xfId="0" applyNumberFormat="1" applyFont="1" applyFill="1" applyAlignment="1">
      <alignment horizontal="center" vertical="center"/>
    </xf>
    <xf numFmtId="0" fontId="29" fillId="4" borderId="0" xfId="0" applyNumberFormat="1" applyFont="1" applyFill="1" applyAlignment="1">
      <alignment horizontal="right" vertical="center"/>
    </xf>
    <xf numFmtId="0" fontId="14" fillId="4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horizontal="right" vertical="center"/>
    </xf>
    <xf numFmtId="0" fontId="14" fillId="0" borderId="0" xfId="28" applyNumberFormat="1" applyFont="1" applyFill="1" applyAlignment="1">
      <alignment vertical="center"/>
      <protection/>
    </xf>
    <xf numFmtId="0" fontId="14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right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0" xfId="28" applyNumberFormat="1" applyFont="1" applyAlignment="1">
      <alignment vertical="center"/>
      <protection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right"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4" fillId="0" borderId="0" xfId="28" applyNumberFormat="1" applyFont="1" applyAlignment="1">
      <alignment horizontal="right" vertical="center"/>
      <protection/>
    </xf>
    <xf numFmtId="0" fontId="14" fillId="0" borderId="0" xfId="0" applyNumberFormat="1" applyFont="1" applyAlignment="1">
      <alignment vertical="center"/>
    </xf>
    <xf numFmtId="0" fontId="15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right" vertical="center"/>
    </xf>
    <xf numFmtId="0" fontId="14" fillId="0" borderId="1" xfId="0" applyNumberFormat="1" applyFont="1" applyBorder="1" applyAlignment="1">
      <alignment vertical="center"/>
    </xf>
    <xf numFmtId="0" fontId="24" fillId="0" borderId="1" xfId="0" applyNumberFormat="1" applyFont="1" applyBorder="1" applyAlignment="1">
      <alignment horizontal="center" vertical="center"/>
    </xf>
    <xf numFmtId="0" fontId="30" fillId="0" borderId="1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horizontal="right" vertical="center"/>
    </xf>
    <xf numFmtId="0" fontId="14" fillId="0" borderId="6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horizontal="right" vertical="center"/>
    </xf>
    <xf numFmtId="0" fontId="21" fillId="0" borderId="19" xfId="0" applyNumberFormat="1" applyFont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15" fillId="0" borderId="1" xfId="28" applyFont="1" applyBorder="1" applyAlignment="1">
      <alignment horizontal="center" vertical="center" wrapText="1"/>
      <protection/>
    </xf>
    <xf numFmtId="9" fontId="15" fillId="0" borderId="20" xfId="0" applyNumberFormat="1" applyFont="1" applyBorder="1" applyAlignment="1">
      <alignment vertical="center"/>
    </xf>
    <xf numFmtId="9" fontId="15" fillId="0" borderId="5" xfId="0" applyNumberFormat="1" applyFont="1" applyBorder="1" applyAlignment="1">
      <alignment horizontal="right" vertical="center" wrapText="1"/>
    </xf>
    <xf numFmtId="9" fontId="15" fillId="0" borderId="20" xfId="0" applyNumberFormat="1" applyFont="1" applyBorder="1" applyAlignment="1">
      <alignment horizontal="right" vertical="center" wrapText="1"/>
    </xf>
    <xf numFmtId="176" fontId="15" fillId="0" borderId="20" xfId="0" applyNumberFormat="1" applyFont="1" applyBorder="1" applyAlignment="1">
      <alignment horizontal="right" vertical="center" wrapText="1"/>
    </xf>
    <xf numFmtId="9" fontId="15" fillId="2" borderId="21" xfId="28" applyNumberFormat="1" applyFont="1" applyFill="1" applyBorder="1" applyAlignment="1">
      <alignment vertical="center"/>
      <protection/>
    </xf>
    <xf numFmtId="0" fontId="5" fillId="5" borderId="0" xfId="24" applyFont="1" applyFill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24" applyFont="1" applyBorder="1" applyAlignment="1">
      <alignment vertical="center"/>
      <protection/>
    </xf>
    <xf numFmtId="0" fontId="15" fillId="0" borderId="1" xfId="0" applyNumberFormat="1" applyFont="1" applyBorder="1" applyAlignment="1">
      <alignment vertical="center"/>
    </xf>
    <xf numFmtId="176" fontId="15" fillId="0" borderId="1" xfId="0" applyNumberFormat="1" applyFont="1" applyBorder="1" applyAlignment="1">
      <alignment horizontal="center" vertical="center"/>
    </xf>
    <xf numFmtId="0" fontId="15" fillId="2" borderId="1" xfId="0" applyNumberFormat="1" applyFont="1" applyFill="1" applyBorder="1" applyAlignment="1">
      <alignment vertical="center"/>
    </xf>
    <xf numFmtId="0" fontId="14" fillId="0" borderId="0" xfId="28" applyNumberFormat="1" applyFont="1" applyBorder="1" applyAlignment="1">
      <alignment vertical="center"/>
      <protection/>
    </xf>
    <xf numFmtId="4" fontId="29" fillId="3" borderId="17" xfId="0" applyNumberFormat="1" applyFont="1" applyFill="1" applyBorder="1" applyAlignment="1">
      <alignment horizontal="right" vertical="center"/>
    </xf>
    <xf numFmtId="9" fontId="29" fillId="2" borderId="17" xfId="0" applyNumberFormat="1" applyFont="1" applyFill="1" applyBorder="1" applyAlignment="1">
      <alignment horizontal="right" vertical="center"/>
    </xf>
    <xf numFmtId="0" fontId="29" fillId="4" borderId="17" xfId="0" applyNumberFormat="1" applyFont="1" applyFill="1" applyBorder="1" applyAlignment="1">
      <alignment horizontal="right" vertical="center"/>
    </xf>
    <xf numFmtId="0" fontId="0" fillId="3" borderId="0" xfId="0" applyNumberFormat="1" applyFont="1" applyFill="1" applyAlignment="1">
      <alignment vertical="center"/>
    </xf>
    <xf numFmtId="0" fontId="0" fillId="3" borderId="0" xfId="0" applyNumberFormat="1" applyFont="1" applyFill="1" applyAlignment="1">
      <alignment horizontal="left" vertical="center"/>
    </xf>
    <xf numFmtId="0" fontId="5" fillId="6" borderId="3" xfId="24" applyFont="1" applyFill="1" applyBorder="1" applyAlignment="1">
      <alignment horizontal="center" vertical="center"/>
      <protection/>
    </xf>
    <xf numFmtId="177" fontId="15" fillId="0" borderId="1" xfId="28" applyNumberFormat="1" applyFont="1" applyBorder="1" applyAlignment="1">
      <alignment vertical="center"/>
      <protection/>
    </xf>
    <xf numFmtId="3" fontId="17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3" fontId="17" fillId="0" borderId="17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49" fontId="5" fillId="6" borderId="3" xfId="24" applyNumberFormat="1" applyFont="1" applyFill="1" applyBorder="1" applyAlignment="1">
      <alignment horizontal="center" vertical="center"/>
      <protection/>
    </xf>
    <xf numFmtId="4" fontId="29" fillId="0" borderId="1" xfId="0" applyNumberFormat="1" applyFont="1" applyBorder="1" applyAlignment="1">
      <alignment horizontal="right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vertical="center"/>
    </xf>
    <xf numFmtId="0" fontId="14" fillId="0" borderId="24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8" xfId="28" applyFont="1" applyBorder="1" applyAlignment="1">
      <alignment horizontal="center" vertical="center" wrapText="1"/>
      <protection/>
    </xf>
    <xf numFmtId="0" fontId="15" fillId="0" borderId="11" xfId="28" applyFont="1" applyBorder="1" applyAlignment="1">
      <alignment horizontal="center" vertical="center" wrapText="1"/>
      <protection/>
    </xf>
    <xf numFmtId="0" fontId="5" fillId="0" borderId="0" xfId="27" applyFont="1" applyAlignment="1">
      <alignment vertical="center"/>
      <protection/>
    </xf>
    <xf numFmtId="4" fontId="6" fillId="0" borderId="0" xfId="27" applyNumberFormat="1" applyFont="1" applyAlignment="1">
      <alignment horizontal="left" vertical="center"/>
      <protection/>
    </xf>
    <xf numFmtId="0" fontId="5" fillId="0" borderId="0" xfId="27" applyFont="1" applyAlignment="1">
      <alignment horizontal="left" vertical="center"/>
      <protection/>
    </xf>
    <xf numFmtId="0" fontId="5" fillId="0" borderId="0" xfId="27" applyFont="1" applyAlignment="1">
      <alignment horizontal="right" vertical="center"/>
      <protection/>
    </xf>
    <xf numFmtId="4" fontId="6" fillId="6" borderId="0" xfId="27" applyNumberFormat="1" applyFont="1" applyFill="1" applyAlignment="1">
      <alignment horizontal="left" vertical="center"/>
      <protection/>
    </xf>
    <xf numFmtId="0" fontId="5" fillId="0" borderId="0" xfId="27" applyFont="1" applyAlignment="1">
      <alignment horizontal="left" vertical="center" wrapText="1"/>
      <protection/>
    </xf>
    <xf numFmtId="0" fontId="6" fillId="0" borderId="0" xfId="27" applyFont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0" fontId="24" fillId="0" borderId="9" xfId="28" applyFont="1" applyBorder="1" applyAlignment="1">
      <alignment horizontal="center" vertical="center" wrapText="1"/>
      <protection/>
    </xf>
    <xf numFmtId="0" fontId="24" fillId="0" borderId="10" xfId="28" applyFont="1" applyBorder="1" applyAlignment="1">
      <alignment horizontal="center" vertical="center" wrapText="1"/>
      <protection/>
    </xf>
    <xf numFmtId="0" fontId="18" fillId="3" borderId="18" xfId="0" applyNumberFormat="1" applyFont="1" applyFill="1" applyBorder="1" applyAlignment="1">
      <alignment horizontal="left" vertical="center" wrapText="1"/>
    </xf>
    <xf numFmtId="0" fontId="18" fillId="3" borderId="20" xfId="0" applyNumberFormat="1" applyFont="1" applyFill="1" applyBorder="1" applyAlignment="1">
      <alignment horizontal="left" vertical="center" wrapText="1"/>
    </xf>
    <xf numFmtId="0" fontId="18" fillId="3" borderId="17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5" fillId="3" borderId="19" xfId="0" applyNumberFormat="1" applyFont="1" applyFill="1" applyBorder="1" applyAlignment="1">
      <alignment horizontal="center" vertical="center"/>
    </xf>
    <xf numFmtId="0" fontId="15" fillId="3" borderId="25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 wrapText="1"/>
    </xf>
    <xf numFmtId="0" fontId="14" fillId="0" borderId="21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5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4" fillId="0" borderId="4" xfId="0" applyNumberFormat="1" applyFont="1" applyBorder="1" applyAlignment="1">
      <alignment vertical="center" wrapText="1"/>
    </xf>
    <xf numFmtId="0" fontId="14" fillId="0" borderId="5" xfId="0" applyNumberFormat="1" applyFont="1" applyBorder="1" applyAlignment="1">
      <alignment vertical="center" wrapText="1"/>
    </xf>
    <xf numFmtId="0" fontId="14" fillId="0" borderId="18" xfId="0" applyNumberFormat="1" applyFont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5" fillId="3" borderId="0" xfId="0" applyNumberFormat="1" applyFont="1" applyFill="1" applyAlignment="1">
      <alignment vertical="center"/>
    </xf>
    <xf numFmtId="0" fontId="14" fillId="0" borderId="3" xfId="0" applyNumberFormat="1" applyFont="1" applyBorder="1" applyAlignment="1">
      <alignment vertical="center" wrapText="1"/>
    </xf>
    <xf numFmtId="0" fontId="14" fillId="0" borderId="21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0" fontId="14" fillId="0" borderId="21" xfId="0" applyNumberFormat="1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vertical="center"/>
    </xf>
    <xf numFmtId="0" fontId="14" fillId="0" borderId="3" xfId="0" applyNumberFormat="1" applyFont="1" applyBorder="1" applyAlignment="1">
      <alignment vertical="center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18" fillId="0" borderId="28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vertical="center"/>
    </xf>
    <xf numFmtId="0" fontId="5" fillId="0" borderId="0" xfId="24" applyFont="1" applyAlignment="1">
      <alignment horizontal="center" vertical="center"/>
      <protection/>
    </xf>
    <xf numFmtId="0" fontId="7" fillId="5" borderId="30" xfId="24" applyFont="1" applyFill="1" applyBorder="1" applyAlignment="1">
      <alignment horizontal="left" vertical="center" wrapText="1"/>
      <protection/>
    </xf>
    <xf numFmtId="0" fontId="7" fillId="5" borderId="31" xfId="24" applyFont="1" applyFill="1" applyBorder="1" applyAlignment="1">
      <alignment horizontal="left" vertical="center" wrapText="1"/>
      <protection/>
    </xf>
    <xf numFmtId="0" fontId="20" fillId="0" borderId="0" xfId="24" applyFont="1" applyAlignment="1">
      <alignment horizontal="center" vertical="center"/>
      <protection/>
    </xf>
    <xf numFmtId="0" fontId="20" fillId="2" borderId="28" xfId="24" applyFont="1" applyFill="1" applyBorder="1" applyAlignment="1">
      <alignment horizontal="center" vertical="center"/>
      <protection/>
    </xf>
    <xf numFmtId="0" fontId="20" fillId="2" borderId="32" xfId="24" applyFont="1" applyFill="1" applyBorder="1" applyAlignment="1">
      <alignment horizontal="center" vertical="center"/>
      <protection/>
    </xf>
    <xf numFmtId="0" fontId="20" fillId="2" borderId="33" xfId="24" applyFont="1" applyFill="1" applyBorder="1" applyAlignment="1">
      <alignment horizontal="center" vertical="center"/>
      <protection/>
    </xf>
    <xf numFmtId="0" fontId="7" fillId="0" borderId="0" xfId="27" applyFont="1" applyAlignment="1">
      <alignment vertical="center" wrapText="1"/>
      <protection/>
    </xf>
    <xf numFmtId="1" fontId="5" fillId="0" borderId="0" xfId="27" applyNumberFormat="1" applyFont="1" applyAlignment="1">
      <alignment horizontal="left" vertical="center"/>
      <protection/>
    </xf>
    <xf numFmtId="0" fontId="5" fillId="0" borderId="0" xfId="27" applyFont="1" applyAlignment="1">
      <alignment horizontal="left" vertical="center"/>
      <protection/>
    </xf>
    <xf numFmtId="0" fontId="12" fillId="0" borderId="0" xfId="27" applyFont="1" applyAlignment="1">
      <alignment horizontal="left" vertical="center" wrapText="1"/>
      <protection/>
    </xf>
    <xf numFmtId="0" fontId="6" fillId="0" borderId="0" xfId="27" applyFont="1" applyAlignment="1">
      <alignment horizontal="left" vertical="center"/>
      <protection/>
    </xf>
    <xf numFmtId="1" fontId="6" fillId="0" borderId="0" xfId="27" applyNumberFormat="1" applyFont="1" applyAlignment="1">
      <alignment horizontal="left" vertical="center"/>
      <protection/>
    </xf>
    <xf numFmtId="0" fontId="20" fillId="2" borderId="28" xfId="27" applyFont="1" applyFill="1" applyBorder="1" applyAlignment="1">
      <alignment horizontal="center" vertical="center"/>
      <protection/>
    </xf>
    <xf numFmtId="0" fontId="20" fillId="2" borderId="32" xfId="27" applyFont="1" applyFill="1" applyBorder="1" applyAlignment="1">
      <alignment horizontal="center" vertical="center"/>
      <protection/>
    </xf>
    <xf numFmtId="4" fontId="20" fillId="3" borderId="32" xfId="27" applyNumberFormat="1" applyFont="1" applyFill="1" applyBorder="1" applyAlignment="1">
      <alignment horizontal="center" vertical="center"/>
      <protection/>
    </xf>
    <xf numFmtId="4" fontId="20" fillId="3" borderId="33" xfId="27" applyNumberFormat="1" applyFont="1" applyFill="1" applyBorder="1" applyAlignment="1">
      <alignment horizontal="center" vertical="center"/>
      <protection/>
    </xf>
    <xf numFmtId="0" fontId="4" fillId="5" borderId="34" xfId="24" applyFont="1" applyFill="1" applyBorder="1" applyAlignment="1">
      <alignment horizontal="left" vertical="center" wrapText="1"/>
      <protection/>
    </xf>
    <xf numFmtId="0" fontId="4" fillId="5" borderId="16" xfId="24" applyFont="1" applyFill="1" applyBorder="1" applyAlignment="1">
      <alignment horizontal="left" vertical="center" wrapText="1"/>
      <protection/>
    </xf>
    <xf numFmtId="0" fontId="4" fillId="5" borderId="35" xfId="24" applyFont="1" applyFill="1" applyBorder="1" applyAlignment="1">
      <alignment horizontal="left" vertical="center" wrapText="1"/>
      <protection/>
    </xf>
    <xf numFmtId="0" fontId="5" fillId="0" borderId="0" xfId="27" applyFont="1" applyAlignment="1">
      <alignment vertical="top" wrapText="1"/>
      <protection/>
    </xf>
    <xf numFmtId="0" fontId="4" fillId="3" borderId="9" xfId="25" applyFont="1" applyFill="1" applyBorder="1" applyAlignment="1">
      <alignment horizontal="center" vertical="center"/>
      <protection/>
    </xf>
    <xf numFmtId="0" fontId="4" fillId="3" borderId="10" xfId="25" applyFont="1" applyFill="1" applyBorder="1" applyAlignment="1">
      <alignment horizontal="center" vertical="center"/>
      <protection/>
    </xf>
    <xf numFmtId="0" fontId="4" fillId="3" borderId="11" xfId="25" applyFont="1" applyFill="1" applyBorder="1" applyAlignment="1">
      <alignment horizontal="center" vertical="center"/>
      <protection/>
    </xf>
    <xf numFmtId="4" fontId="4" fillId="3" borderId="9" xfId="25" applyNumberFormat="1" applyFont="1" applyFill="1" applyBorder="1" applyAlignment="1">
      <alignment vertical="center"/>
      <protection/>
    </xf>
    <xf numFmtId="4" fontId="4" fillId="3" borderId="10" xfId="25" applyNumberFormat="1" applyFont="1" applyFill="1" applyBorder="1" applyAlignment="1">
      <alignment vertical="center"/>
      <protection/>
    </xf>
    <xf numFmtId="4" fontId="4" fillId="3" borderId="11" xfId="25" applyNumberFormat="1" applyFont="1" applyFill="1" applyBorder="1" applyAlignment="1">
      <alignment vertical="center"/>
      <protection/>
    </xf>
    <xf numFmtId="4" fontId="4" fillId="3" borderId="9" xfId="25" applyNumberFormat="1" applyFont="1" applyFill="1" applyBorder="1" applyAlignment="1">
      <alignment horizontal="right" vertical="center"/>
      <protection/>
    </xf>
    <xf numFmtId="4" fontId="4" fillId="3" borderId="10" xfId="25" applyNumberFormat="1" applyFont="1" applyFill="1" applyBorder="1" applyAlignment="1">
      <alignment horizontal="right" vertical="center"/>
      <protection/>
    </xf>
    <xf numFmtId="4" fontId="4" fillId="3" borderId="11" xfId="25" applyNumberFormat="1" applyFont="1" applyFill="1" applyBorder="1" applyAlignment="1">
      <alignment horizontal="right" vertical="center"/>
      <protection/>
    </xf>
    <xf numFmtId="0" fontId="11" fillId="3" borderId="4" xfId="25" applyFont="1" applyFill="1" applyBorder="1" applyAlignment="1">
      <alignment horizontal="center" vertical="center"/>
      <protection/>
    </xf>
    <xf numFmtId="0" fontId="11" fillId="3" borderId="5" xfId="25" applyFont="1" applyFill="1" applyBorder="1" applyAlignment="1">
      <alignment horizontal="center" vertical="center"/>
      <protection/>
    </xf>
    <xf numFmtId="0" fontId="11" fillId="3" borderId="6" xfId="25" applyFont="1" applyFill="1" applyBorder="1" applyAlignment="1">
      <alignment horizontal="center" vertical="center"/>
      <protection/>
    </xf>
    <xf numFmtId="0" fontId="11" fillId="3" borderId="9" xfId="25" applyFont="1" applyFill="1" applyBorder="1" applyAlignment="1">
      <alignment horizontal="center" vertical="center"/>
      <protection/>
    </xf>
    <xf numFmtId="0" fontId="11" fillId="3" borderId="10" xfId="25" applyFont="1" applyFill="1" applyBorder="1" applyAlignment="1">
      <alignment horizontal="center" vertical="center"/>
      <protection/>
    </xf>
    <xf numFmtId="0" fontId="11" fillId="3" borderId="11" xfId="25" applyFont="1" applyFill="1" applyBorder="1" applyAlignment="1">
      <alignment horizontal="center" vertical="center"/>
      <protection/>
    </xf>
    <xf numFmtId="0" fontId="8" fillId="0" borderId="0" xfId="25" applyFont="1" applyFill="1" applyAlignment="1">
      <alignment horizontal="center" vertical="center"/>
      <protection/>
    </xf>
    <xf numFmtId="0" fontId="8" fillId="0" borderId="21" xfId="25" applyFont="1" applyFill="1" applyBorder="1" applyAlignment="1">
      <alignment horizontal="left" vertical="center" wrapText="1"/>
      <protection/>
    </xf>
    <xf numFmtId="0" fontId="8" fillId="0" borderId="27" xfId="25" applyFont="1" applyFill="1" applyBorder="1" applyAlignment="1">
      <alignment horizontal="left" vertical="center" wrapText="1"/>
      <protection/>
    </xf>
    <xf numFmtId="0" fontId="8" fillId="0" borderId="18" xfId="25" applyFont="1" applyFill="1" applyBorder="1" applyAlignment="1">
      <alignment horizontal="left" vertical="center"/>
      <protection/>
    </xf>
    <xf numFmtId="0" fontId="8" fillId="0" borderId="20" xfId="25" applyFont="1" applyFill="1" applyBorder="1" applyAlignment="1">
      <alignment horizontal="left" vertical="center"/>
      <protection/>
    </xf>
    <xf numFmtId="0" fontId="8" fillId="0" borderId="17" xfId="25" applyFont="1" applyFill="1" applyBorder="1" applyAlignment="1">
      <alignment vertical="center"/>
      <protection/>
    </xf>
    <xf numFmtId="0" fontId="8" fillId="0" borderId="5" xfId="25" applyFont="1" applyFill="1" applyBorder="1" applyAlignment="1">
      <alignment horizontal="center" vertical="center"/>
      <protection/>
    </xf>
    <xf numFmtId="0" fontId="8" fillId="0" borderId="21" xfId="25" applyFont="1" applyFill="1" applyBorder="1" applyAlignment="1">
      <alignment horizontal="center" vertical="center" wrapText="1"/>
      <protection/>
    </xf>
    <xf numFmtId="0" fontId="8" fillId="0" borderId="27" xfId="25" applyFont="1" applyFill="1" applyBorder="1" applyAlignment="1">
      <alignment horizontal="center" vertical="center" wrapText="1"/>
      <protection/>
    </xf>
    <xf numFmtId="0" fontId="8" fillId="0" borderId="3" xfId="25" applyFont="1" applyFill="1" applyBorder="1" applyAlignment="1">
      <alignment horizontal="center" vertical="center" wrapText="1"/>
      <protection/>
    </xf>
    <xf numFmtId="0" fontId="8" fillId="0" borderId="20" xfId="25" applyFont="1" applyFill="1" applyBorder="1" applyAlignment="1">
      <alignment horizontal="center" vertical="center"/>
      <protection/>
    </xf>
    <xf numFmtId="0" fontId="8" fillId="0" borderId="21" xfId="25" applyFont="1" applyFill="1" applyBorder="1" applyAlignment="1">
      <alignment horizontal="center" vertical="center"/>
      <protection/>
    </xf>
    <xf numFmtId="0" fontId="8" fillId="0" borderId="27" xfId="25" applyFont="1" applyFill="1" applyBorder="1" applyAlignment="1">
      <alignment horizontal="center" vertical="center"/>
      <protection/>
    </xf>
    <xf numFmtId="0" fontId="8" fillId="0" borderId="3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0" fontId="8" fillId="0" borderId="5" xfId="25" applyFont="1" applyFill="1" applyBorder="1" applyAlignment="1">
      <alignment horizontal="left" vertical="center"/>
      <protection/>
    </xf>
    <xf numFmtId="0" fontId="8" fillId="0" borderId="3" xfId="25" applyFont="1" applyFill="1" applyBorder="1" applyAlignment="1">
      <alignment horizontal="left" vertical="center" wrapText="1"/>
      <protection/>
    </xf>
    <xf numFmtId="0" fontId="27" fillId="0" borderId="0" xfId="25" applyFont="1" applyFill="1" applyAlignment="1">
      <alignment horizontal="center" vertical="center"/>
      <protection/>
    </xf>
    <xf numFmtId="0" fontId="6" fillId="3" borderId="18" xfId="25" applyFont="1" applyFill="1" applyBorder="1" applyAlignment="1">
      <alignment horizontal="left" vertical="center" wrapText="1"/>
      <protection/>
    </xf>
    <xf numFmtId="0" fontId="6" fillId="3" borderId="20" xfId="25" applyFont="1" applyFill="1" applyBorder="1" applyAlignment="1">
      <alignment horizontal="left" vertical="center" wrapText="1"/>
      <protection/>
    </xf>
    <xf numFmtId="0" fontId="6" fillId="3" borderId="17" xfId="25" applyFont="1" applyFill="1" applyBorder="1" applyAlignment="1">
      <alignment horizontal="left" vertical="center" wrapText="1"/>
      <protection/>
    </xf>
    <xf numFmtId="0" fontId="27" fillId="0" borderId="1" xfId="25" applyFont="1" applyFill="1" applyBorder="1" applyAlignment="1">
      <alignment horizontal="center" vertical="center" wrapText="1"/>
      <protection/>
    </xf>
    <xf numFmtId="0" fontId="8" fillId="0" borderId="18" xfId="25" applyFont="1" applyFill="1" applyBorder="1" applyAlignment="1">
      <alignment horizontal="left" vertical="center" wrapText="1"/>
      <protection/>
    </xf>
    <xf numFmtId="0" fontId="8" fillId="0" borderId="20" xfId="25" applyFont="1" applyFill="1" applyBorder="1" applyAlignment="1">
      <alignment horizontal="left" vertical="center" wrapText="1"/>
      <protection/>
    </xf>
    <xf numFmtId="0" fontId="8" fillId="0" borderId="17" xfId="25" applyFont="1" applyFill="1" applyBorder="1" applyAlignment="1">
      <alignment horizontal="left" vertical="center" wrapText="1"/>
      <protection/>
    </xf>
    <xf numFmtId="0" fontId="8" fillId="0" borderId="18" xfId="25" applyFont="1" applyFill="1" applyBorder="1" applyAlignment="1">
      <alignment vertical="center" wrapText="1"/>
      <protection/>
    </xf>
    <xf numFmtId="0" fontId="8" fillId="0" borderId="20" xfId="25" applyFont="1" applyFill="1" applyBorder="1" applyAlignment="1">
      <alignment vertical="center" wrapText="1"/>
      <protection/>
    </xf>
    <xf numFmtId="0" fontId="8" fillId="0" borderId="17" xfId="25" applyFont="1" applyFill="1" applyBorder="1" applyAlignment="1">
      <alignment vertical="center" wrapText="1"/>
      <protection/>
    </xf>
    <xf numFmtId="0" fontId="18" fillId="0" borderId="1" xfId="28" applyNumberFormat="1" applyFont="1" applyBorder="1" applyAlignment="1">
      <alignment horizontal="center" vertical="center"/>
      <protection/>
    </xf>
    <xf numFmtId="0" fontId="18" fillId="0" borderId="1" xfId="0" applyNumberFormat="1" applyFont="1" applyBorder="1" applyAlignment="1">
      <alignment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esec i godina" xfId="21"/>
    <cellStyle name="mm,yyyy" xfId="22"/>
    <cellStyle name="mmmm" xfId="23"/>
    <cellStyle name="Normal_Luka-plate" xfId="24"/>
    <cellStyle name="Normal_Obrazac MUN" xfId="25"/>
    <cellStyle name="Normal_OPJ-3-Dividende" xfId="26"/>
    <cellStyle name="Normal_VIRMAN" xfId="27"/>
    <cellStyle name="Normal_ОPJ-2-autorski" xfId="28"/>
    <cellStyle name="Percent" xfId="2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171450</xdr:rowOff>
    </xdr:from>
    <xdr:to>
      <xdr:col>1</xdr:col>
      <xdr:colOff>0</xdr:colOff>
      <xdr:row>24</xdr:row>
      <xdr:rowOff>19050</xdr:rowOff>
    </xdr:to>
    <xdr:sp>
      <xdr:nvSpPr>
        <xdr:cNvPr id="1" name="Oval 1"/>
        <xdr:cNvSpPr>
          <a:spLocks/>
        </xdr:cNvSpPr>
      </xdr:nvSpPr>
      <xdr:spPr>
        <a:xfrm>
          <a:off x="133350" y="5257800"/>
          <a:ext cx="2571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1.
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11</xdr:row>
      <xdr:rowOff>0</xdr:rowOff>
    </xdr:from>
    <xdr:to>
      <xdr:col>7</xdr:col>
      <xdr:colOff>180975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0060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495925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0</xdr:rowOff>
    </xdr:from>
    <xdr:to>
      <xdr:col>7</xdr:col>
      <xdr:colOff>66675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68630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0</xdr:rowOff>
    </xdr:from>
    <xdr:to>
      <xdr:col>9</xdr:col>
      <xdr:colOff>95250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381625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664845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-atekst\OBRASCI\OPJ%20obrasci\CET\MODEL-Autorski-NEzaposlen%204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stvo"/>
      <sheetName val="Isplatilac"/>
      <sheetName val="Autor"/>
      <sheetName val="Virmani"/>
      <sheetName val="ОPJ zaposlen"/>
      <sheetName val="Specifikacija"/>
      <sheetName val="MUN"/>
      <sheetName val="Spis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:E1"/>
    </sheetView>
  </sheetViews>
  <sheetFormatPr defaultColWidth="9.00390625" defaultRowHeight="16.5" customHeight="1"/>
  <cols>
    <col min="1" max="1" width="20.75390625" style="90" customWidth="1"/>
    <col min="2" max="2" width="7.75390625" style="93" customWidth="1"/>
    <col min="3" max="3" width="0.875" style="90" customWidth="1"/>
    <col min="4" max="4" width="20.75390625" style="90" customWidth="1"/>
    <col min="5" max="5" width="7.75390625" style="93" customWidth="1"/>
    <col min="6" max="6" width="0.875" style="90" customWidth="1"/>
    <col min="7" max="7" width="20.75390625" style="90" customWidth="1"/>
    <col min="8" max="8" width="7.75390625" style="93" customWidth="1"/>
    <col min="9" max="16384" width="8.75390625" style="90" customWidth="1"/>
  </cols>
  <sheetData>
    <row r="1" spans="1:5" ht="16.5" customHeight="1">
      <c r="A1" s="130" t="s">
        <v>486</v>
      </c>
      <c r="B1" s="130"/>
      <c r="C1" s="130"/>
      <c r="D1" s="130"/>
      <c r="E1" s="130"/>
    </row>
    <row r="2" spans="1:5" ht="16.5" customHeight="1">
      <c r="A2" s="90" t="s">
        <v>98</v>
      </c>
      <c r="B2" s="93" t="s">
        <v>56</v>
      </c>
      <c r="D2" s="90" t="s">
        <v>288</v>
      </c>
      <c r="E2" s="93" t="s">
        <v>64</v>
      </c>
    </row>
    <row r="3" spans="1:5" ht="16.5" customHeight="1">
      <c r="A3" s="94" t="s">
        <v>147</v>
      </c>
      <c r="B3" s="95" t="s">
        <v>57</v>
      </c>
      <c r="D3" s="90" t="s">
        <v>299</v>
      </c>
      <c r="E3" s="93" t="s">
        <v>65</v>
      </c>
    </row>
    <row r="4" spans="1:5" ht="16.5" customHeight="1">
      <c r="A4" s="94" t="s">
        <v>150</v>
      </c>
      <c r="B4" s="95" t="s">
        <v>58</v>
      </c>
      <c r="D4" s="90" t="s">
        <v>308</v>
      </c>
      <c r="E4" s="93" t="s">
        <v>66</v>
      </c>
    </row>
    <row r="5" spans="1:5" ht="16.5" customHeight="1">
      <c r="A5" s="90" t="s">
        <v>171</v>
      </c>
      <c r="B5" s="93" t="s">
        <v>59</v>
      </c>
      <c r="D5" s="90" t="s">
        <v>353</v>
      </c>
      <c r="E5" s="93" t="s">
        <v>69</v>
      </c>
    </row>
    <row r="6" spans="1:5" ht="16.5" customHeight="1">
      <c r="A6" s="90" t="s">
        <v>192</v>
      </c>
      <c r="B6" s="93" t="s">
        <v>60</v>
      </c>
      <c r="D6" s="90" t="s">
        <v>377</v>
      </c>
      <c r="E6" s="93" t="s">
        <v>67</v>
      </c>
    </row>
    <row r="7" spans="1:5" ht="16.5" customHeight="1">
      <c r="A7" s="90" t="s">
        <v>195</v>
      </c>
      <c r="B7" s="93" t="s">
        <v>61</v>
      </c>
      <c r="D7" s="90" t="s">
        <v>344</v>
      </c>
      <c r="E7" s="93" t="s">
        <v>70</v>
      </c>
    </row>
    <row r="8" spans="1:5" ht="16.5" customHeight="1">
      <c r="A8" s="90" t="s">
        <v>246</v>
      </c>
      <c r="B8" s="93" t="s">
        <v>62</v>
      </c>
      <c r="D8" s="90" t="s">
        <v>414</v>
      </c>
      <c r="E8" s="93" t="s">
        <v>68</v>
      </c>
    </row>
    <row r="9" spans="1:5" ht="16.5" customHeight="1">
      <c r="A9" s="90" t="s">
        <v>279</v>
      </c>
      <c r="B9" s="93" t="s">
        <v>63</v>
      </c>
      <c r="D9" s="90" t="s">
        <v>368</v>
      </c>
      <c r="E9" s="93" t="s">
        <v>71</v>
      </c>
    </row>
    <row r="11" spans="1:8" s="96" customFormat="1" ht="16.5" customHeight="1">
      <c r="A11" s="92" t="s">
        <v>80</v>
      </c>
      <c r="B11" s="91" t="s">
        <v>81</v>
      </c>
      <c r="C11" s="91"/>
      <c r="D11" s="92" t="s">
        <v>196</v>
      </c>
      <c r="E11" s="91" t="s">
        <v>197</v>
      </c>
      <c r="G11" s="92" t="s">
        <v>306</v>
      </c>
      <c r="H11" s="91" t="s">
        <v>307</v>
      </c>
    </row>
    <row r="12" spans="1:8" s="96" customFormat="1" ht="16.5" customHeight="1">
      <c r="A12" s="92" t="s">
        <v>82</v>
      </c>
      <c r="B12" s="91" t="s">
        <v>83</v>
      </c>
      <c r="C12" s="91"/>
      <c r="D12" s="92" t="s">
        <v>198</v>
      </c>
      <c r="E12" s="91" t="s">
        <v>199</v>
      </c>
      <c r="G12" s="92" t="s">
        <v>308</v>
      </c>
      <c r="H12" s="91" t="s">
        <v>309</v>
      </c>
    </row>
    <row r="13" spans="1:8" s="96" customFormat="1" ht="16.5" customHeight="1">
      <c r="A13" s="92" t="s">
        <v>84</v>
      </c>
      <c r="B13" s="91" t="s">
        <v>85</v>
      </c>
      <c r="C13" s="91"/>
      <c r="D13" s="92" t="s">
        <v>200</v>
      </c>
      <c r="E13" s="91" t="s">
        <v>201</v>
      </c>
      <c r="G13" s="92" t="s">
        <v>310</v>
      </c>
      <c r="H13" s="91" t="s">
        <v>311</v>
      </c>
    </row>
    <row r="14" spans="1:8" s="96" customFormat="1" ht="16.5" customHeight="1">
      <c r="A14" s="92" t="s">
        <v>86</v>
      </c>
      <c r="B14" s="91" t="s">
        <v>87</v>
      </c>
      <c r="C14" s="91"/>
      <c r="D14" s="92" t="s">
        <v>202</v>
      </c>
      <c r="E14" s="91" t="s">
        <v>203</v>
      </c>
      <c r="G14" s="92" t="s">
        <v>312</v>
      </c>
      <c r="H14" s="91" t="s">
        <v>313</v>
      </c>
    </row>
    <row r="15" spans="1:8" s="96" customFormat="1" ht="16.5" customHeight="1">
      <c r="A15" s="92" t="s">
        <v>88</v>
      </c>
      <c r="B15" s="91" t="s">
        <v>89</v>
      </c>
      <c r="C15" s="91"/>
      <c r="D15" s="92" t="s">
        <v>204</v>
      </c>
      <c r="E15" s="91" t="s">
        <v>205</v>
      </c>
      <c r="G15" s="92" t="s">
        <v>314</v>
      </c>
      <c r="H15" s="91" t="s">
        <v>315</v>
      </c>
    </row>
    <row r="16" spans="1:8" s="96" customFormat="1" ht="16.5" customHeight="1">
      <c r="A16" s="92" t="s">
        <v>90</v>
      </c>
      <c r="B16" s="91" t="s">
        <v>91</v>
      </c>
      <c r="C16" s="91"/>
      <c r="D16" s="92" t="s">
        <v>206</v>
      </c>
      <c r="E16" s="91" t="s">
        <v>207</v>
      </c>
      <c r="G16" s="92" t="s">
        <v>316</v>
      </c>
      <c r="H16" s="91" t="s">
        <v>317</v>
      </c>
    </row>
    <row r="17" spans="1:8" s="96" customFormat="1" ht="16.5" customHeight="1">
      <c r="A17" s="92" t="s">
        <v>92</v>
      </c>
      <c r="B17" s="91" t="s">
        <v>93</v>
      </c>
      <c r="C17" s="91"/>
      <c r="D17" s="92" t="s">
        <v>208</v>
      </c>
      <c r="E17" s="91" t="s">
        <v>209</v>
      </c>
      <c r="G17" s="92" t="s">
        <v>318</v>
      </c>
      <c r="H17" s="91" t="s">
        <v>319</v>
      </c>
    </row>
    <row r="18" spans="1:8" s="96" customFormat="1" ht="16.5" customHeight="1">
      <c r="A18" s="92" t="s">
        <v>94</v>
      </c>
      <c r="B18" s="91" t="s">
        <v>95</v>
      </c>
      <c r="C18" s="91"/>
      <c r="D18" s="92" t="s">
        <v>210</v>
      </c>
      <c r="E18" s="91" t="s">
        <v>211</v>
      </c>
      <c r="G18" s="92" t="s">
        <v>320</v>
      </c>
      <c r="H18" s="91" t="s">
        <v>321</v>
      </c>
    </row>
    <row r="19" spans="1:8" s="96" customFormat="1" ht="16.5" customHeight="1">
      <c r="A19" s="92" t="s">
        <v>96</v>
      </c>
      <c r="B19" s="91" t="s">
        <v>97</v>
      </c>
      <c r="C19" s="91"/>
      <c r="D19" s="92" t="s">
        <v>212</v>
      </c>
      <c r="E19" s="91" t="s">
        <v>213</v>
      </c>
      <c r="G19" s="92" t="s">
        <v>322</v>
      </c>
      <c r="H19" s="91" t="s">
        <v>323</v>
      </c>
    </row>
    <row r="20" spans="1:8" s="96" customFormat="1" ht="16.5" customHeight="1">
      <c r="A20" s="92" t="s">
        <v>99</v>
      </c>
      <c r="B20" s="91" t="s">
        <v>100</v>
      </c>
      <c r="C20" s="91"/>
      <c r="D20" s="92" t="s">
        <v>214</v>
      </c>
      <c r="E20" s="91" t="s">
        <v>215</v>
      </c>
      <c r="G20" s="92" t="s">
        <v>324</v>
      </c>
      <c r="H20" s="91" t="s">
        <v>325</v>
      </c>
    </row>
    <row r="21" spans="1:8" s="96" customFormat="1" ht="16.5" customHeight="1">
      <c r="A21" s="92" t="s">
        <v>101</v>
      </c>
      <c r="B21" s="91" t="s">
        <v>102</v>
      </c>
      <c r="C21" s="91"/>
      <c r="D21" s="92" t="s">
        <v>216</v>
      </c>
      <c r="E21" s="91" t="s">
        <v>217</v>
      </c>
      <c r="G21" s="92" t="s">
        <v>326</v>
      </c>
      <c r="H21" s="91" t="s">
        <v>327</v>
      </c>
    </row>
    <row r="22" spans="1:8" ht="16.5" customHeight="1">
      <c r="A22" s="92" t="s">
        <v>103</v>
      </c>
      <c r="B22" s="91" t="s">
        <v>104</v>
      </c>
      <c r="C22" s="91"/>
      <c r="D22" s="92" t="s">
        <v>218</v>
      </c>
      <c r="E22" s="91" t="s">
        <v>219</v>
      </c>
      <c r="G22" s="92" t="s">
        <v>328</v>
      </c>
      <c r="H22" s="91" t="s">
        <v>329</v>
      </c>
    </row>
    <row r="23" spans="1:8" ht="16.5" customHeight="1">
      <c r="A23" s="92" t="s">
        <v>105</v>
      </c>
      <c r="B23" s="91" t="s">
        <v>106</v>
      </c>
      <c r="C23" s="91"/>
      <c r="D23" s="92" t="s">
        <v>220</v>
      </c>
      <c r="E23" s="91" t="s">
        <v>221</v>
      </c>
      <c r="G23" s="92" t="s">
        <v>330</v>
      </c>
      <c r="H23" s="91" t="s">
        <v>331</v>
      </c>
    </row>
    <row r="24" spans="1:8" ht="16.5" customHeight="1">
      <c r="A24" s="92" t="s">
        <v>107</v>
      </c>
      <c r="B24" s="91" t="s">
        <v>108</v>
      </c>
      <c r="C24" s="91"/>
      <c r="D24" s="92" t="s">
        <v>222</v>
      </c>
      <c r="E24" s="91" t="s">
        <v>223</v>
      </c>
      <c r="G24" s="92" t="s">
        <v>332</v>
      </c>
      <c r="H24" s="91" t="s">
        <v>333</v>
      </c>
    </row>
    <row r="25" spans="1:8" ht="16.5" customHeight="1">
      <c r="A25" s="92" t="s">
        <v>109</v>
      </c>
      <c r="B25" s="91" t="s">
        <v>110</v>
      </c>
      <c r="C25" s="91"/>
      <c r="D25" s="92" t="s">
        <v>224</v>
      </c>
      <c r="E25" s="91" t="s">
        <v>225</v>
      </c>
      <c r="G25" s="92" t="s">
        <v>334</v>
      </c>
      <c r="H25" s="91" t="s">
        <v>335</v>
      </c>
    </row>
    <row r="26" spans="1:8" ht="16.5" customHeight="1">
      <c r="A26" s="92" t="s">
        <v>111</v>
      </c>
      <c r="B26" s="91" t="s">
        <v>112</v>
      </c>
      <c r="C26" s="91"/>
      <c r="D26" s="92" t="s">
        <v>226</v>
      </c>
      <c r="E26" s="91" t="s">
        <v>227</v>
      </c>
      <c r="G26" s="92" t="s">
        <v>336</v>
      </c>
      <c r="H26" s="91" t="s">
        <v>337</v>
      </c>
    </row>
    <row r="27" spans="1:8" ht="16.5" customHeight="1">
      <c r="A27" s="92" t="s">
        <v>113</v>
      </c>
      <c r="B27" s="91" t="s">
        <v>114</v>
      </c>
      <c r="C27" s="91"/>
      <c r="D27" s="92" t="s">
        <v>228</v>
      </c>
      <c r="E27" s="91" t="s">
        <v>229</v>
      </c>
      <c r="G27" s="92" t="s">
        <v>338</v>
      </c>
      <c r="H27" s="91" t="s">
        <v>339</v>
      </c>
    </row>
    <row r="28" spans="1:8" ht="16.5" customHeight="1">
      <c r="A28" s="92" t="s">
        <v>115</v>
      </c>
      <c r="B28" s="91" t="s">
        <v>116</v>
      </c>
      <c r="C28" s="91"/>
      <c r="D28" s="92" t="s">
        <v>230</v>
      </c>
      <c r="E28" s="91" t="s">
        <v>231</v>
      </c>
      <c r="G28" s="92" t="s">
        <v>340</v>
      </c>
      <c r="H28" s="91" t="s">
        <v>341</v>
      </c>
    </row>
    <row r="29" spans="1:8" ht="16.5" customHeight="1">
      <c r="A29" s="92" t="s">
        <v>117</v>
      </c>
      <c r="B29" s="91" t="s">
        <v>118</v>
      </c>
      <c r="C29" s="91"/>
      <c r="D29" s="92" t="s">
        <v>232</v>
      </c>
      <c r="E29" s="91" t="s">
        <v>233</v>
      </c>
      <c r="G29" s="92" t="s">
        <v>342</v>
      </c>
      <c r="H29" s="91" t="s">
        <v>343</v>
      </c>
    </row>
    <row r="30" spans="1:8" ht="16.5" customHeight="1">
      <c r="A30" s="92" t="s">
        <v>119</v>
      </c>
      <c r="B30" s="91" t="s">
        <v>120</v>
      </c>
      <c r="C30" s="91"/>
      <c r="D30" s="92" t="s">
        <v>234</v>
      </c>
      <c r="E30" s="91" t="s">
        <v>235</v>
      </c>
      <c r="G30" s="92" t="s">
        <v>345</v>
      </c>
      <c r="H30" s="91" t="s">
        <v>346</v>
      </c>
    </row>
    <row r="31" spans="1:8" ht="16.5" customHeight="1">
      <c r="A31" s="92" t="s">
        <v>121</v>
      </c>
      <c r="B31" s="91" t="s">
        <v>122</v>
      </c>
      <c r="C31" s="91"/>
      <c r="D31" s="92" t="s">
        <v>236</v>
      </c>
      <c r="E31" s="91" t="s">
        <v>237</v>
      </c>
      <c r="G31" s="92" t="s">
        <v>347</v>
      </c>
      <c r="H31" s="91" t="s">
        <v>348</v>
      </c>
    </row>
    <row r="32" spans="1:8" ht="16.5" customHeight="1">
      <c r="A32" s="92" t="s">
        <v>123</v>
      </c>
      <c r="B32" s="91" t="s">
        <v>124</v>
      </c>
      <c r="C32" s="91"/>
      <c r="D32" s="92" t="s">
        <v>238</v>
      </c>
      <c r="E32" s="91" t="s">
        <v>239</v>
      </c>
      <c r="G32" s="92" t="s">
        <v>349</v>
      </c>
      <c r="H32" s="91" t="s">
        <v>350</v>
      </c>
    </row>
    <row r="33" spans="1:8" ht="16.5" customHeight="1">
      <c r="A33" s="92" t="s">
        <v>125</v>
      </c>
      <c r="B33" s="91" t="s">
        <v>126</v>
      </c>
      <c r="C33" s="91"/>
      <c r="D33" s="92" t="s">
        <v>240</v>
      </c>
      <c r="E33" s="91" t="s">
        <v>241</v>
      </c>
      <c r="G33" s="92" t="s">
        <v>351</v>
      </c>
      <c r="H33" s="91" t="s">
        <v>352</v>
      </c>
    </row>
    <row r="34" spans="1:8" ht="16.5" customHeight="1">
      <c r="A34" s="92" t="s">
        <v>127</v>
      </c>
      <c r="B34" s="91" t="s">
        <v>128</v>
      </c>
      <c r="C34" s="91"/>
      <c r="D34" s="92" t="s">
        <v>242</v>
      </c>
      <c r="E34" s="91" t="s">
        <v>243</v>
      </c>
      <c r="G34" s="92" t="s">
        <v>354</v>
      </c>
      <c r="H34" s="91" t="s">
        <v>355</v>
      </c>
    </row>
    <row r="35" spans="1:8" ht="16.5" customHeight="1">
      <c r="A35" s="92" t="s">
        <v>129</v>
      </c>
      <c r="B35" s="91" t="s">
        <v>130</v>
      </c>
      <c r="C35" s="91"/>
      <c r="D35" s="92" t="s">
        <v>244</v>
      </c>
      <c r="E35" s="91" t="s">
        <v>245</v>
      </c>
      <c r="G35" s="92" t="s">
        <v>356</v>
      </c>
      <c r="H35" s="91" t="s">
        <v>357</v>
      </c>
    </row>
    <row r="36" spans="1:8" ht="16.5" customHeight="1">
      <c r="A36" s="92" t="s">
        <v>131</v>
      </c>
      <c r="B36" s="91" t="s">
        <v>132</v>
      </c>
      <c r="C36" s="91"/>
      <c r="D36" s="92" t="s">
        <v>247</v>
      </c>
      <c r="E36" s="91" t="s">
        <v>248</v>
      </c>
      <c r="G36" s="92" t="s">
        <v>358</v>
      </c>
      <c r="H36" s="91" t="s">
        <v>359</v>
      </c>
    </row>
    <row r="37" spans="1:8" ht="16.5" customHeight="1">
      <c r="A37" s="92" t="s">
        <v>133</v>
      </c>
      <c r="B37" s="91" t="s">
        <v>134</v>
      </c>
      <c r="C37" s="91"/>
      <c r="D37" s="92" t="s">
        <v>249</v>
      </c>
      <c r="E37" s="91" t="s">
        <v>250</v>
      </c>
      <c r="G37" s="92" t="s">
        <v>360</v>
      </c>
      <c r="H37" s="91" t="s">
        <v>361</v>
      </c>
    </row>
    <row r="38" spans="1:8" ht="16.5" customHeight="1">
      <c r="A38" s="92" t="s">
        <v>135</v>
      </c>
      <c r="B38" s="91" t="s">
        <v>136</v>
      </c>
      <c r="C38" s="91"/>
      <c r="D38" s="92" t="s">
        <v>251</v>
      </c>
      <c r="E38" s="91" t="s">
        <v>252</v>
      </c>
      <c r="G38" s="92" t="s">
        <v>362</v>
      </c>
      <c r="H38" s="91" t="s">
        <v>363</v>
      </c>
    </row>
    <row r="39" spans="1:8" ht="16.5" customHeight="1">
      <c r="A39" s="92" t="s">
        <v>137</v>
      </c>
      <c r="B39" s="91" t="s">
        <v>138</v>
      </c>
      <c r="C39" s="91"/>
      <c r="D39" s="92" t="s">
        <v>253</v>
      </c>
      <c r="E39" s="91" t="s">
        <v>254</v>
      </c>
      <c r="G39" s="92" t="s">
        <v>364</v>
      </c>
      <c r="H39" s="91" t="s">
        <v>365</v>
      </c>
    </row>
    <row r="40" spans="1:8" ht="16.5" customHeight="1">
      <c r="A40" s="92" t="s">
        <v>139</v>
      </c>
      <c r="B40" s="91" t="s">
        <v>140</v>
      </c>
      <c r="C40" s="91"/>
      <c r="D40" s="92" t="s">
        <v>255</v>
      </c>
      <c r="E40" s="91" t="s">
        <v>256</v>
      </c>
      <c r="G40" s="92" t="s">
        <v>366</v>
      </c>
      <c r="H40" s="91" t="s">
        <v>367</v>
      </c>
    </row>
    <row r="41" spans="1:8" ht="16.5" customHeight="1">
      <c r="A41" s="92" t="s">
        <v>141</v>
      </c>
      <c r="B41" s="91" t="s">
        <v>142</v>
      </c>
      <c r="C41" s="91"/>
      <c r="D41" s="92" t="s">
        <v>257</v>
      </c>
      <c r="E41" s="91" t="s">
        <v>258</v>
      </c>
      <c r="G41" s="92" t="s">
        <v>369</v>
      </c>
      <c r="H41" s="91" t="s">
        <v>370</v>
      </c>
    </row>
    <row r="42" spans="1:8" ht="16.5" customHeight="1">
      <c r="A42" s="92" t="s">
        <v>143</v>
      </c>
      <c r="B42" s="91" t="s">
        <v>144</v>
      </c>
      <c r="C42" s="91"/>
      <c r="D42" s="92" t="s">
        <v>257</v>
      </c>
      <c r="E42" s="91" t="s">
        <v>258</v>
      </c>
      <c r="G42" s="92" t="s">
        <v>371</v>
      </c>
      <c r="H42" s="91" t="s">
        <v>372</v>
      </c>
    </row>
    <row r="43" spans="1:8" ht="16.5" customHeight="1">
      <c r="A43" s="92" t="s">
        <v>145</v>
      </c>
      <c r="B43" s="91" t="s">
        <v>146</v>
      </c>
      <c r="C43" s="91"/>
      <c r="D43" s="92" t="s">
        <v>259</v>
      </c>
      <c r="E43" s="91" t="s">
        <v>260</v>
      </c>
      <c r="G43" s="92" t="s">
        <v>373</v>
      </c>
      <c r="H43" s="91" t="s">
        <v>374</v>
      </c>
    </row>
    <row r="44" spans="1:8" ht="16.5" customHeight="1">
      <c r="A44" s="92" t="s">
        <v>148</v>
      </c>
      <c r="B44" s="91" t="s">
        <v>149</v>
      </c>
      <c r="C44" s="91"/>
      <c r="D44" s="92" t="s">
        <v>261</v>
      </c>
      <c r="E44" s="91" t="s">
        <v>262</v>
      </c>
      <c r="G44" s="92" t="s">
        <v>375</v>
      </c>
      <c r="H44" s="91" t="s">
        <v>376</v>
      </c>
    </row>
    <row r="45" spans="1:8" ht="16.5" customHeight="1">
      <c r="A45" s="92" t="s">
        <v>151</v>
      </c>
      <c r="B45" s="91" t="s">
        <v>152</v>
      </c>
      <c r="C45" s="91"/>
      <c r="D45" s="92" t="s">
        <v>263</v>
      </c>
      <c r="E45" s="91" t="s">
        <v>264</v>
      </c>
      <c r="G45" s="92" t="s">
        <v>378</v>
      </c>
      <c r="H45" s="91" t="s">
        <v>379</v>
      </c>
    </row>
    <row r="46" spans="1:8" ht="16.5" customHeight="1">
      <c r="A46" s="92" t="s">
        <v>153</v>
      </c>
      <c r="B46" s="91" t="s">
        <v>154</v>
      </c>
      <c r="C46" s="91"/>
      <c r="D46" s="92" t="s">
        <v>263</v>
      </c>
      <c r="E46" s="91" t="s">
        <v>264</v>
      </c>
      <c r="G46" s="92" t="s">
        <v>380</v>
      </c>
      <c r="H46" s="91" t="s">
        <v>381</v>
      </c>
    </row>
    <row r="47" spans="1:8" ht="16.5" customHeight="1">
      <c r="A47" s="92" t="s">
        <v>155</v>
      </c>
      <c r="B47" s="91" t="s">
        <v>156</v>
      </c>
      <c r="C47" s="91"/>
      <c r="D47" s="92" t="s">
        <v>265</v>
      </c>
      <c r="E47" s="91" t="s">
        <v>266</v>
      </c>
      <c r="G47" s="92" t="s">
        <v>382</v>
      </c>
      <c r="H47" s="91" t="s">
        <v>383</v>
      </c>
    </row>
    <row r="48" spans="1:8" ht="16.5" customHeight="1">
      <c r="A48" s="92" t="s">
        <v>157</v>
      </c>
      <c r="B48" s="91" t="s">
        <v>158</v>
      </c>
      <c r="C48" s="91"/>
      <c r="D48" s="92" t="s">
        <v>267</v>
      </c>
      <c r="E48" s="91" t="s">
        <v>268</v>
      </c>
      <c r="G48" s="92" t="s">
        <v>384</v>
      </c>
      <c r="H48" s="91" t="s">
        <v>385</v>
      </c>
    </row>
    <row r="49" spans="1:8" ht="16.5" customHeight="1">
      <c r="A49" s="92" t="s">
        <v>159</v>
      </c>
      <c r="B49" s="91" t="s">
        <v>160</v>
      </c>
      <c r="C49" s="91"/>
      <c r="D49" s="92" t="s">
        <v>269</v>
      </c>
      <c r="E49" s="91" t="s">
        <v>270</v>
      </c>
      <c r="G49" s="92" t="s">
        <v>386</v>
      </c>
      <c r="H49" s="91" t="s">
        <v>387</v>
      </c>
    </row>
    <row r="50" spans="1:8" ht="16.5" customHeight="1">
      <c r="A50" s="92" t="s">
        <v>161</v>
      </c>
      <c r="B50" s="91" t="s">
        <v>162</v>
      </c>
      <c r="C50" s="91"/>
      <c r="D50" s="92" t="s">
        <v>271</v>
      </c>
      <c r="E50" s="91" t="s">
        <v>272</v>
      </c>
      <c r="G50" s="92" t="s">
        <v>388</v>
      </c>
      <c r="H50" s="91" t="s">
        <v>389</v>
      </c>
    </row>
    <row r="51" spans="1:8" ht="16.5" customHeight="1">
      <c r="A51" s="92" t="s">
        <v>163</v>
      </c>
      <c r="B51" s="91" t="s">
        <v>164</v>
      </c>
      <c r="C51" s="91"/>
      <c r="D51" s="92" t="s">
        <v>273</v>
      </c>
      <c r="E51" s="91" t="s">
        <v>274</v>
      </c>
      <c r="G51" s="92" t="s">
        <v>390</v>
      </c>
      <c r="H51" s="91" t="s">
        <v>391</v>
      </c>
    </row>
    <row r="52" spans="1:8" ht="16.5" customHeight="1">
      <c r="A52" s="92" t="s">
        <v>165</v>
      </c>
      <c r="B52" s="91" t="s">
        <v>166</v>
      </c>
      <c r="C52" s="91"/>
      <c r="D52" s="92" t="s">
        <v>275</v>
      </c>
      <c r="E52" s="91" t="s">
        <v>276</v>
      </c>
      <c r="G52" s="92" t="s">
        <v>392</v>
      </c>
      <c r="H52" s="91" t="s">
        <v>393</v>
      </c>
    </row>
    <row r="53" spans="1:8" ht="16.5" customHeight="1">
      <c r="A53" s="92" t="s">
        <v>167</v>
      </c>
      <c r="B53" s="91" t="s">
        <v>168</v>
      </c>
      <c r="C53" s="91"/>
      <c r="D53" s="92" t="s">
        <v>277</v>
      </c>
      <c r="E53" s="91" t="s">
        <v>278</v>
      </c>
      <c r="G53" s="92" t="s">
        <v>394</v>
      </c>
      <c r="H53" s="91" t="s">
        <v>395</v>
      </c>
    </row>
    <row r="54" spans="1:8" ht="16.5" customHeight="1">
      <c r="A54" s="92" t="s">
        <v>169</v>
      </c>
      <c r="B54" s="91" t="s">
        <v>170</v>
      </c>
      <c r="C54" s="91"/>
      <c r="D54" s="92" t="s">
        <v>280</v>
      </c>
      <c r="E54" s="91" t="s">
        <v>281</v>
      </c>
      <c r="G54" s="92" t="s">
        <v>396</v>
      </c>
      <c r="H54" s="91" t="s">
        <v>397</v>
      </c>
    </row>
    <row r="55" spans="1:8" ht="16.5" customHeight="1">
      <c r="A55" s="92" t="s">
        <v>172</v>
      </c>
      <c r="B55" s="91" t="s">
        <v>173</v>
      </c>
      <c r="C55" s="91"/>
      <c r="D55" s="92" t="s">
        <v>282</v>
      </c>
      <c r="E55" s="91" t="s">
        <v>283</v>
      </c>
      <c r="G55" s="92" t="s">
        <v>398</v>
      </c>
      <c r="H55" s="91" t="s">
        <v>399</v>
      </c>
    </row>
    <row r="56" spans="1:8" ht="16.5" customHeight="1">
      <c r="A56" s="92" t="s">
        <v>174</v>
      </c>
      <c r="B56" s="91" t="s">
        <v>175</v>
      </c>
      <c r="C56" s="91"/>
      <c r="D56" s="92" t="s">
        <v>284</v>
      </c>
      <c r="E56" s="91" t="s">
        <v>285</v>
      </c>
      <c r="G56" s="92" t="s">
        <v>400</v>
      </c>
      <c r="H56" s="91" t="s">
        <v>401</v>
      </c>
    </row>
    <row r="57" spans="1:8" ht="16.5" customHeight="1">
      <c r="A57" s="92" t="s">
        <v>176</v>
      </c>
      <c r="B57" s="91" t="s">
        <v>177</v>
      </c>
      <c r="C57" s="91"/>
      <c r="D57" s="92" t="s">
        <v>286</v>
      </c>
      <c r="E57" s="91" t="s">
        <v>287</v>
      </c>
      <c r="G57" s="92" t="s">
        <v>402</v>
      </c>
      <c r="H57" s="91" t="s">
        <v>403</v>
      </c>
    </row>
    <row r="58" spans="1:8" ht="16.5" customHeight="1">
      <c r="A58" s="92" t="s">
        <v>178</v>
      </c>
      <c r="B58" s="91" t="s">
        <v>179</v>
      </c>
      <c r="C58" s="91"/>
      <c r="D58" s="92" t="s">
        <v>289</v>
      </c>
      <c r="E58" s="91" t="s">
        <v>290</v>
      </c>
      <c r="G58" s="92" t="s">
        <v>404</v>
      </c>
      <c r="H58" s="91" t="s">
        <v>405</v>
      </c>
    </row>
    <row r="59" spans="1:8" ht="16.5" customHeight="1">
      <c r="A59" s="92" t="s">
        <v>180</v>
      </c>
      <c r="B59" s="91" t="s">
        <v>181</v>
      </c>
      <c r="C59" s="91"/>
      <c r="D59" s="92" t="s">
        <v>291</v>
      </c>
      <c r="E59" s="91" t="s">
        <v>292</v>
      </c>
      <c r="G59" s="92" t="s">
        <v>406</v>
      </c>
      <c r="H59" s="91" t="s">
        <v>407</v>
      </c>
    </row>
    <row r="60" spans="1:8" ht="16.5" customHeight="1">
      <c r="A60" s="92" t="s">
        <v>182</v>
      </c>
      <c r="B60" s="91" t="s">
        <v>183</v>
      </c>
      <c r="C60" s="91"/>
      <c r="D60" s="92" t="s">
        <v>293</v>
      </c>
      <c r="E60" s="91" t="s">
        <v>294</v>
      </c>
      <c r="G60" s="92" t="s">
        <v>408</v>
      </c>
      <c r="H60" s="91" t="s">
        <v>409</v>
      </c>
    </row>
    <row r="61" spans="1:8" ht="16.5" customHeight="1">
      <c r="A61" s="92" t="s">
        <v>184</v>
      </c>
      <c r="B61" s="91" t="s">
        <v>185</v>
      </c>
      <c r="C61" s="91"/>
      <c r="D61" s="92" t="s">
        <v>295</v>
      </c>
      <c r="E61" s="91" t="s">
        <v>296</v>
      </c>
      <c r="G61" s="92" t="s">
        <v>410</v>
      </c>
      <c r="H61" s="91" t="s">
        <v>411</v>
      </c>
    </row>
    <row r="62" spans="1:8" ht="16.5" customHeight="1">
      <c r="A62" s="92" t="s">
        <v>186</v>
      </c>
      <c r="B62" s="91" t="s">
        <v>187</v>
      </c>
      <c r="C62" s="91"/>
      <c r="D62" s="92" t="s">
        <v>297</v>
      </c>
      <c r="E62" s="91" t="s">
        <v>298</v>
      </c>
      <c r="G62" s="92" t="s">
        <v>412</v>
      </c>
      <c r="H62" s="91" t="s">
        <v>413</v>
      </c>
    </row>
    <row r="63" spans="1:8" ht="16.5" customHeight="1">
      <c r="A63" s="92" t="s">
        <v>188</v>
      </c>
      <c r="B63" s="91" t="s">
        <v>189</v>
      </c>
      <c r="C63" s="91"/>
      <c r="D63" s="92" t="s">
        <v>300</v>
      </c>
      <c r="E63" s="91" t="s">
        <v>301</v>
      </c>
      <c r="G63" s="92" t="s">
        <v>415</v>
      </c>
      <c r="H63" s="91" t="s">
        <v>416</v>
      </c>
    </row>
    <row r="64" spans="1:8" ht="16.5" customHeight="1">
      <c r="A64" s="92" t="s">
        <v>190</v>
      </c>
      <c r="B64" s="91" t="s">
        <v>191</v>
      </c>
      <c r="C64" s="91"/>
      <c r="D64" s="92" t="s">
        <v>302</v>
      </c>
      <c r="E64" s="91" t="s">
        <v>303</v>
      </c>
      <c r="G64" s="92" t="s">
        <v>417</v>
      </c>
      <c r="H64" s="91" t="s">
        <v>418</v>
      </c>
    </row>
    <row r="65" spans="1:8" ht="16.5" customHeight="1">
      <c r="A65" s="92" t="s">
        <v>193</v>
      </c>
      <c r="B65" s="91" t="s">
        <v>194</v>
      </c>
      <c r="C65" s="91"/>
      <c r="D65" s="92" t="s">
        <v>304</v>
      </c>
      <c r="E65" s="91" t="s">
        <v>305</v>
      </c>
      <c r="G65" s="92" t="s">
        <v>419</v>
      </c>
      <c r="H65" s="91" t="s">
        <v>420</v>
      </c>
    </row>
    <row r="66" ht="16.5" customHeight="1">
      <c r="C66" s="91"/>
    </row>
    <row r="67" ht="16.5" customHeight="1">
      <c r="C67" s="91"/>
    </row>
    <row r="68" ht="16.5" customHeight="1">
      <c r="C68" s="91"/>
    </row>
    <row r="69" ht="16.5" customHeight="1">
      <c r="C69" s="91"/>
    </row>
    <row r="70" ht="16.5" customHeight="1">
      <c r="C70" s="91"/>
    </row>
    <row r="71" ht="16.5" customHeight="1">
      <c r="C71" s="91"/>
    </row>
    <row r="72" ht="16.5" customHeight="1">
      <c r="C72" s="91"/>
    </row>
    <row r="73" ht="16.5" customHeight="1">
      <c r="C73" s="91"/>
    </row>
    <row r="74" ht="16.5" customHeight="1">
      <c r="C74" s="91"/>
    </row>
    <row r="75" ht="16.5" customHeight="1">
      <c r="C75" s="91"/>
    </row>
    <row r="76" ht="16.5" customHeight="1">
      <c r="C76" s="91"/>
    </row>
    <row r="77" ht="16.5" customHeight="1">
      <c r="C77" s="91"/>
    </row>
    <row r="78" ht="16.5" customHeight="1">
      <c r="C78" s="91"/>
    </row>
    <row r="79" ht="16.5" customHeight="1">
      <c r="C79" s="91"/>
    </row>
    <row r="80" ht="16.5" customHeight="1">
      <c r="C80" s="91"/>
    </row>
    <row r="81" ht="16.5" customHeight="1">
      <c r="C81" s="91"/>
    </row>
    <row r="82" ht="16.5" customHeight="1">
      <c r="C82" s="91"/>
    </row>
    <row r="83" ht="16.5" customHeight="1">
      <c r="C83" s="91"/>
    </row>
    <row r="84" ht="16.5" customHeight="1">
      <c r="C84" s="91"/>
    </row>
    <row r="85" ht="16.5" customHeight="1">
      <c r="C85" s="91"/>
    </row>
    <row r="86" ht="16.5" customHeight="1">
      <c r="C86" s="91"/>
    </row>
    <row r="87" ht="16.5" customHeight="1">
      <c r="C87" s="91"/>
    </row>
    <row r="88" ht="16.5" customHeight="1">
      <c r="C88" s="91"/>
    </row>
    <row r="89" ht="16.5" customHeight="1">
      <c r="C89" s="91"/>
    </row>
    <row r="90" ht="16.5" customHeight="1">
      <c r="C90" s="91"/>
    </row>
    <row r="91" ht="16.5" customHeight="1">
      <c r="C91" s="91"/>
    </row>
    <row r="92" ht="16.5" customHeight="1">
      <c r="C92" s="91"/>
    </row>
    <row r="93" ht="16.5" customHeight="1">
      <c r="C93" s="91"/>
    </row>
    <row r="94" ht="16.5" customHeight="1">
      <c r="C94" s="91"/>
    </row>
    <row r="95" ht="16.5" customHeight="1">
      <c r="C95" s="91"/>
    </row>
    <row r="96" ht="16.5" customHeight="1">
      <c r="C96" s="91"/>
    </row>
    <row r="97" ht="16.5" customHeight="1">
      <c r="C97" s="91"/>
    </row>
    <row r="98" ht="16.5" customHeight="1">
      <c r="C98" s="91"/>
    </row>
    <row r="99" ht="16.5" customHeight="1">
      <c r="C99" s="91"/>
    </row>
    <row r="100" ht="16.5" customHeight="1">
      <c r="C100" s="91"/>
    </row>
    <row r="101" ht="16.5" customHeight="1">
      <c r="C101" s="91"/>
    </row>
    <row r="102" ht="16.5" customHeight="1">
      <c r="C102" s="91"/>
    </row>
    <row r="103" ht="16.5" customHeight="1">
      <c r="C103" s="91"/>
    </row>
    <row r="104" ht="16.5" customHeight="1">
      <c r="C104" s="91"/>
    </row>
    <row r="105" ht="16.5" customHeight="1">
      <c r="C105" s="91"/>
    </row>
    <row r="106" ht="16.5" customHeight="1">
      <c r="C106" s="91"/>
    </row>
    <row r="107" ht="16.5" customHeight="1">
      <c r="C107" s="91"/>
    </row>
    <row r="108" ht="16.5" customHeight="1">
      <c r="C108" s="91"/>
    </row>
    <row r="109" ht="16.5" customHeight="1">
      <c r="C109" s="91"/>
    </row>
    <row r="110" ht="16.5" customHeight="1">
      <c r="C110" s="91"/>
    </row>
    <row r="111" ht="16.5" customHeight="1">
      <c r="C111" s="91"/>
    </row>
    <row r="112" ht="16.5" customHeight="1">
      <c r="C112" s="91"/>
    </row>
    <row r="113" ht="16.5" customHeight="1">
      <c r="C113" s="91"/>
    </row>
    <row r="114" ht="16.5" customHeight="1">
      <c r="C114" s="91"/>
    </row>
    <row r="115" ht="16.5" customHeight="1">
      <c r="C115" s="91"/>
    </row>
    <row r="116" ht="16.5" customHeight="1">
      <c r="C116" s="91"/>
    </row>
    <row r="117" ht="16.5" customHeight="1">
      <c r="C117" s="91"/>
    </row>
    <row r="118" ht="16.5" customHeight="1">
      <c r="C118" s="91"/>
    </row>
    <row r="119" ht="16.5" customHeight="1">
      <c r="C119" s="91"/>
    </row>
    <row r="120" ht="16.5" customHeight="1">
      <c r="C120" s="91"/>
    </row>
    <row r="121" ht="16.5" customHeight="1">
      <c r="C121" s="91"/>
    </row>
    <row r="122" ht="16.5" customHeight="1">
      <c r="C122" s="91"/>
    </row>
    <row r="123" ht="16.5" customHeight="1">
      <c r="C123" s="91"/>
    </row>
    <row r="124" ht="16.5" customHeight="1">
      <c r="C124" s="91"/>
    </row>
    <row r="125" ht="16.5" customHeight="1">
      <c r="C125" s="91"/>
    </row>
    <row r="126" ht="16.5" customHeight="1">
      <c r="C126" s="91"/>
    </row>
    <row r="127" ht="16.5" customHeight="1">
      <c r="C127" s="91"/>
    </row>
    <row r="128" ht="16.5" customHeight="1">
      <c r="C128" s="91"/>
    </row>
    <row r="129" ht="16.5" customHeight="1">
      <c r="C129" s="91"/>
    </row>
    <row r="130" ht="16.5" customHeight="1">
      <c r="C130" s="91"/>
    </row>
    <row r="131" ht="16.5" customHeight="1">
      <c r="C131" s="91"/>
    </row>
    <row r="132" ht="16.5" customHeight="1">
      <c r="C132" s="91"/>
    </row>
    <row r="133" ht="16.5" customHeight="1">
      <c r="C133" s="91"/>
    </row>
    <row r="134" ht="16.5" customHeight="1">
      <c r="C134" s="91"/>
    </row>
    <row r="135" ht="16.5" customHeight="1">
      <c r="C135" s="91"/>
    </row>
    <row r="136" spans="3:5" ht="16.5" customHeight="1">
      <c r="C136" s="91"/>
      <c r="D136" s="92"/>
      <c r="E136" s="91"/>
    </row>
    <row r="137" spans="3:5" ht="16.5" customHeight="1">
      <c r="C137" s="91"/>
      <c r="D137" s="92"/>
      <c r="E137" s="91"/>
    </row>
    <row r="138" spans="3:5" ht="16.5" customHeight="1">
      <c r="C138" s="91"/>
      <c r="D138" s="92"/>
      <c r="E138" s="91"/>
    </row>
    <row r="139" spans="3:5" ht="16.5" customHeight="1">
      <c r="C139" s="91"/>
      <c r="D139" s="92"/>
      <c r="E139" s="91"/>
    </row>
    <row r="140" spans="3:5" ht="16.5" customHeight="1">
      <c r="C140" s="91"/>
      <c r="D140" s="92"/>
      <c r="E140" s="91"/>
    </row>
    <row r="141" spans="3:5" ht="16.5" customHeight="1">
      <c r="C141" s="91"/>
      <c r="D141" s="92"/>
      <c r="E141" s="91"/>
    </row>
    <row r="142" spans="3:5" ht="16.5" customHeight="1">
      <c r="C142" s="91"/>
      <c r="D142" s="92"/>
      <c r="E142" s="91"/>
    </row>
    <row r="143" spans="3:5" ht="16.5" customHeight="1">
      <c r="C143" s="91"/>
      <c r="D143" s="92"/>
      <c r="E143" s="91"/>
    </row>
    <row r="144" spans="3:5" ht="16.5" customHeight="1">
      <c r="C144" s="91"/>
      <c r="D144" s="92"/>
      <c r="E144" s="91"/>
    </row>
    <row r="145" spans="3:5" ht="16.5" customHeight="1">
      <c r="C145" s="91"/>
      <c r="D145" s="92"/>
      <c r="E145" s="91"/>
    </row>
    <row r="146" spans="3:5" ht="16.5" customHeight="1">
      <c r="C146" s="91"/>
      <c r="D146" s="92"/>
      <c r="E146" s="91"/>
    </row>
    <row r="147" spans="3:5" ht="16.5" customHeight="1">
      <c r="C147" s="91"/>
      <c r="D147" s="92"/>
      <c r="E147" s="91"/>
    </row>
    <row r="148" spans="3:5" ht="16.5" customHeight="1">
      <c r="C148" s="91"/>
      <c r="D148" s="92"/>
      <c r="E148" s="91"/>
    </row>
    <row r="149" spans="3:5" ht="16.5" customHeight="1">
      <c r="C149" s="91"/>
      <c r="D149" s="92"/>
      <c r="E149" s="91"/>
    </row>
    <row r="150" spans="3:5" ht="16.5" customHeight="1">
      <c r="C150" s="91"/>
      <c r="D150" s="92"/>
      <c r="E150" s="91"/>
    </row>
    <row r="151" spans="3:5" ht="16.5" customHeight="1">
      <c r="C151" s="91"/>
      <c r="D151" s="92"/>
      <c r="E151" s="91"/>
    </row>
    <row r="152" spans="3:5" ht="16.5" customHeight="1">
      <c r="C152" s="91"/>
      <c r="D152" s="92"/>
      <c r="E152" s="91"/>
    </row>
    <row r="153" spans="3:5" ht="16.5" customHeight="1">
      <c r="C153" s="91"/>
      <c r="D153" s="92"/>
      <c r="E153" s="91"/>
    </row>
    <row r="154" spans="3:5" ht="16.5" customHeight="1">
      <c r="C154" s="91"/>
      <c r="D154" s="92"/>
      <c r="E154" s="91"/>
    </row>
    <row r="155" spans="3:5" ht="16.5" customHeight="1">
      <c r="C155" s="91"/>
      <c r="D155" s="92"/>
      <c r="E155" s="91"/>
    </row>
    <row r="156" spans="3:5" ht="16.5" customHeight="1">
      <c r="C156" s="91"/>
      <c r="D156" s="92"/>
      <c r="E156" s="91"/>
    </row>
    <row r="157" spans="3:5" ht="16.5" customHeight="1">
      <c r="C157" s="91"/>
      <c r="D157" s="92"/>
      <c r="E157" s="91"/>
    </row>
    <row r="158" spans="3:5" ht="16.5" customHeight="1">
      <c r="C158" s="91"/>
      <c r="D158" s="92"/>
      <c r="E158" s="91"/>
    </row>
    <row r="159" spans="3:5" ht="16.5" customHeight="1">
      <c r="C159" s="91"/>
      <c r="D159" s="92"/>
      <c r="E159" s="91"/>
    </row>
    <row r="160" spans="3:5" ht="16.5" customHeight="1">
      <c r="C160" s="91"/>
      <c r="D160" s="92"/>
      <c r="E160" s="91"/>
    </row>
    <row r="161" spans="3:5" ht="16.5" customHeight="1">
      <c r="C161" s="91"/>
      <c r="D161" s="92"/>
      <c r="E161" s="91"/>
    </row>
    <row r="162" spans="3:5" ht="16.5" customHeight="1">
      <c r="C162" s="91"/>
      <c r="D162" s="92"/>
      <c r="E162" s="91"/>
    </row>
    <row r="163" spans="3:5" ht="16.5" customHeight="1">
      <c r="C163" s="91"/>
      <c r="D163" s="92"/>
      <c r="E163" s="91"/>
    </row>
    <row r="164" spans="3:5" ht="16.5" customHeight="1">
      <c r="C164" s="91"/>
      <c r="D164" s="92"/>
      <c r="E164" s="91"/>
    </row>
    <row r="165" spans="3:5" ht="16.5" customHeight="1">
      <c r="C165" s="91"/>
      <c r="D165" s="92"/>
      <c r="E165" s="91"/>
    </row>
    <row r="166" spans="3:5" ht="16.5" customHeight="1">
      <c r="C166" s="91"/>
      <c r="D166" s="92"/>
      <c r="E166" s="91"/>
    </row>
    <row r="167" spans="3:5" ht="16.5" customHeight="1">
      <c r="C167" s="91"/>
      <c r="D167" s="92"/>
      <c r="E167" s="91"/>
    </row>
    <row r="168" spans="3:5" ht="16.5" customHeight="1">
      <c r="C168" s="91"/>
      <c r="D168" s="92"/>
      <c r="E168" s="91"/>
    </row>
    <row r="169" spans="3:5" ht="16.5" customHeight="1">
      <c r="C169" s="91"/>
      <c r="D169" s="92"/>
      <c r="E169" s="91"/>
    </row>
    <row r="170" spans="3:5" ht="16.5" customHeight="1">
      <c r="C170" s="91"/>
      <c r="D170" s="92"/>
      <c r="E170" s="91"/>
    </row>
    <row r="171" spans="3:5" ht="16.5" customHeight="1">
      <c r="C171" s="91"/>
      <c r="D171" s="92"/>
      <c r="E171" s="91"/>
    </row>
    <row r="172" spans="3:5" ht="16.5" customHeight="1">
      <c r="C172" s="91"/>
      <c r="D172" s="92"/>
      <c r="E172" s="91"/>
    </row>
    <row r="173" spans="3:5" ht="16.5" customHeight="1">
      <c r="C173" s="91"/>
      <c r="D173" s="92"/>
      <c r="E173" s="91"/>
    </row>
    <row r="174" spans="3:5" ht="16.5" customHeight="1">
      <c r="C174" s="91"/>
      <c r="D174" s="92"/>
      <c r="E174" s="91"/>
    </row>
    <row r="175" spans="3:5" ht="16.5" customHeight="1">
      <c r="C175" s="91"/>
      <c r="D175" s="92"/>
      <c r="E175" s="91"/>
    </row>
    <row r="176" spans="3:5" ht="16.5" customHeight="1">
      <c r="C176" s="91"/>
      <c r="D176" s="92"/>
      <c r="E176" s="91"/>
    </row>
    <row r="177" spans="3:5" ht="16.5" customHeight="1">
      <c r="C177" s="91"/>
      <c r="D177" s="92"/>
      <c r="E177" s="91"/>
    </row>
    <row r="178" spans="3:5" ht="16.5" customHeight="1">
      <c r="C178" s="91"/>
      <c r="D178" s="92"/>
      <c r="E178" s="91"/>
    </row>
    <row r="179" spans="3:5" ht="16.5" customHeight="1">
      <c r="C179" s="91"/>
      <c r="D179" s="92"/>
      <c r="E179" s="91"/>
    </row>
    <row r="180" spans="3:5" ht="16.5" customHeight="1">
      <c r="C180" s="91"/>
      <c r="D180" s="92"/>
      <c r="E180" s="91"/>
    </row>
    <row r="181" spans="3:5" ht="16.5" customHeight="1">
      <c r="C181" s="91"/>
      <c r="D181" s="92"/>
      <c r="E181" s="91"/>
    </row>
    <row r="182" spans="3:5" ht="16.5" customHeight="1">
      <c r="C182" s="91"/>
      <c r="D182" s="92"/>
      <c r="E182" s="91"/>
    </row>
    <row r="183" spans="3:5" ht="16.5" customHeight="1">
      <c r="C183" s="91"/>
      <c r="D183" s="92"/>
      <c r="E183" s="91"/>
    </row>
    <row r="184" spans="3:5" ht="16.5" customHeight="1">
      <c r="C184" s="91"/>
      <c r="D184" s="92"/>
      <c r="E184" s="91"/>
    </row>
    <row r="185" spans="3:5" ht="16.5" customHeight="1">
      <c r="C185" s="91"/>
      <c r="D185" s="92"/>
      <c r="E185" s="91"/>
    </row>
    <row r="186" spans="3:5" ht="16.5" customHeight="1">
      <c r="C186" s="91"/>
      <c r="D186" s="92"/>
      <c r="E186" s="91"/>
    </row>
    <row r="187" spans="3:5" ht="16.5" customHeight="1">
      <c r="C187" s="91"/>
      <c r="D187" s="92"/>
      <c r="E187" s="91"/>
    </row>
    <row r="188" spans="3:5" ht="16.5" customHeight="1">
      <c r="C188" s="91"/>
      <c r="D188" s="92"/>
      <c r="E188" s="91"/>
    </row>
    <row r="189" spans="3:5" ht="16.5" customHeight="1">
      <c r="C189" s="91"/>
      <c r="D189" s="92"/>
      <c r="E189" s="91"/>
    </row>
    <row r="190" spans="3:5" ht="16.5" customHeight="1">
      <c r="C190" s="91"/>
      <c r="D190" s="92"/>
      <c r="E190" s="91"/>
    </row>
    <row r="191" spans="3:5" ht="16.5" customHeight="1">
      <c r="C191" s="91"/>
      <c r="D191" s="92"/>
      <c r="E191" s="91"/>
    </row>
  </sheetData>
  <mergeCells count="1">
    <mergeCell ref="A1:E1"/>
  </mergeCells>
  <conditionalFormatting sqref="A1:IV65536">
    <cfRule type="cellIs" priority="1" dxfId="0" operator="greaterThan" stopIfTrue="1">
      <formula>0</formula>
    </cfRule>
  </conditionalFormatting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Zeros="0" tabSelected="1" zoomScale="80" zoomScaleNormal="80" workbookViewId="0" topLeftCell="A1">
      <selection activeCell="A1" sqref="A1:I1"/>
    </sheetView>
  </sheetViews>
  <sheetFormatPr defaultColWidth="9.00390625" defaultRowHeight="15.75"/>
  <cols>
    <col min="1" max="1" width="5.125" style="48" customWidth="1"/>
    <col min="2" max="2" width="12.875" style="48" customWidth="1"/>
    <col min="3" max="3" width="14.50390625" style="48" customWidth="1"/>
    <col min="4" max="4" width="9.25390625" style="48" customWidth="1"/>
    <col min="5" max="5" width="7.25390625" style="48" customWidth="1"/>
    <col min="6" max="6" width="6.50390625" style="70" customWidth="1"/>
    <col min="7" max="7" width="1.75390625" style="48" customWidth="1"/>
    <col min="8" max="8" width="12.75390625" style="48" customWidth="1"/>
    <col min="9" max="9" width="19.25390625" style="48" customWidth="1"/>
    <col min="10" max="10" width="9.75390625" style="48" customWidth="1"/>
    <col min="11" max="11" width="12.75390625" style="48" customWidth="1"/>
    <col min="12" max="12" width="21.875" style="48" customWidth="1"/>
    <col min="13" max="27" width="12.75390625" style="48" customWidth="1"/>
    <col min="28" max="16384" width="8.00390625" style="48" customWidth="1"/>
  </cols>
  <sheetData>
    <row r="1" spans="1:13" ht="48.75" customHeight="1">
      <c r="A1" s="133" t="s">
        <v>485</v>
      </c>
      <c r="B1" s="134"/>
      <c r="C1" s="134"/>
      <c r="D1" s="134"/>
      <c r="E1" s="134"/>
      <c r="F1" s="134"/>
      <c r="G1" s="134"/>
      <c r="H1" s="134"/>
      <c r="I1" s="135"/>
      <c r="J1" s="121" t="s">
        <v>469</v>
      </c>
      <c r="K1" s="131" t="s">
        <v>491</v>
      </c>
      <c r="L1" s="132"/>
      <c r="M1" s="132"/>
    </row>
    <row r="2" spans="1:13" ht="30" customHeight="1">
      <c r="A2" s="118" t="s">
        <v>490</v>
      </c>
      <c r="B2" s="118"/>
      <c r="C2" s="165" t="s">
        <v>489</v>
      </c>
      <c r="D2" s="166"/>
      <c r="E2" s="166"/>
      <c r="G2" s="70"/>
      <c r="H2" s="234" t="s">
        <v>497</v>
      </c>
      <c r="I2" s="234"/>
      <c r="J2" s="122"/>
      <c r="K2" s="83" t="s">
        <v>493</v>
      </c>
      <c r="L2" s="83" t="s">
        <v>494</v>
      </c>
      <c r="M2" s="83" t="s">
        <v>492</v>
      </c>
    </row>
    <row r="3" spans="1:13" ht="19.5" customHeight="1">
      <c r="A3" s="100"/>
      <c r="B3" s="97" t="s">
        <v>421</v>
      </c>
      <c r="C3" s="101">
        <v>10000</v>
      </c>
      <c r="D3" s="97" t="s">
        <v>422</v>
      </c>
      <c r="E3" s="98">
        <v>0.2</v>
      </c>
      <c r="G3" s="70"/>
      <c r="H3" s="235" t="s">
        <v>422</v>
      </c>
      <c r="I3" s="113">
        <f>SUM(H38)</f>
        <v>1499</v>
      </c>
      <c r="J3" s="17">
        <v>0.5</v>
      </c>
      <c r="K3" s="16">
        <v>1.26582278</v>
      </c>
      <c r="L3" s="107">
        <v>1.3726836</v>
      </c>
      <c r="M3" s="16">
        <v>1.11111111</v>
      </c>
    </row>
    <row r="4" spans="1:13" ht="19.5" customHeight="1">
      <c r="A4" s="100"/>
      <c r="B4" s="99" t="s">
        <v>423</v>
      </c>
      <c r="C4" s="102">
        <v>0.43</v>
      </c>
      <c r="D4" s="97" t="s">
        <v>424</v>
      </c>
      <c r="E4" s="98">
        <v>0.22</v>
      </c>
      <c r="G4" s="70"/>
      <c r="H4" s="235" t="s">
        <v>424</v>
      </c>
      <c r="I4" s="113">
        <f>SUM(H39)</f>
        <v>1649</v>
      </c>
      <c r="J4" s="17">
        <v>0.43</v>
      </c>
      <c r="K4" s="16">
        <v>1.31475151</v>
      </c>
      <c r="L4" s="107">
        <v>1.4482469</v>
      </c>
      <c r="M4" s="16">
        <v>1.12866817</v>
      </c>
    </row>
    <row r="5" spans="1:13" ht="19.5" customHeight="1">
      <c r="A5" s="100"/>
      <c r="B5" s="97" t="s">
        <v>425</v>
      </c>
      <c r="C5" s="103">
        <v>1.31475151</v>
      </c>
      <c r="D5" s="97" t="s">
        <v>426</v>
      </c>
      <c r="E5" s="98">
        <v>0.123</v>
      </c>
      <c r="G5" s="70"/>
      <c r="H5" s="235" t="s">
        <v>426</v>
      </c>
      <c r="I5" s="113"/>
      <c r="J5" s="88">
        <v>0.34</v>
      </c>
      <c r="K5" s="16">
        <v>1.38350858</v>
      </c>
      <c r="L5" s="16">
        <v>1.55855491</v>
      </c>
      <c r="M5" s="16">
        <v>1.15207273</v>
      </c>
    </row>
    <row r="6" spans="1:9" ht="8.25" customHeight="1" thickBot="1">
      <c r="A6" s="100"/>
      <c r="B6" s="50"/>
      <c r="C6" s="51"/>
      <c r="D6" s="50"/>
      <c r="E6" s="52"/>
      <c r="F6" s="53"/>
      <c r="G6" s="53"/>
      <c r="H6" s="53"/>
      <c r="I6" s="54"/>
    </row>
    <row r="7" spans="1:12" ht="30" customHeight="1" thickBot="1">
      <c r="A7" s="100"/>
      <c r="B7" s="45"/>
      <c r="C7" s="45"/>
      <c r="D7" s="45"/>
      <c r="E7" s="45"/>
      <c r="F7" s="55"/>
      <c r="G7" s="45"/>
      <c r="H7" s="167" t="s">
        <v>427</v>
      </c>
      <c r="I7" s="168"/>
      <c r="J7" s="45"/>
      <c r="K7" s="45"/>
      <c r="L7" s="45"/>
    </row>
    <row r="8" spans="1:12" ht="15" customHeight="1">
      <c r="A8" s="45"/>
      <c r="B8" s="45"/>
      <c r="C8" s="45"/>
      <c r="D8" s="45"/>
      <c r="E8" s="45"/>
      <c r="F8" s="55"/>
      <c r="G8" s="45"/>
      <c r="H8" s="45"/>
      <c r="I8" s="47"/>
      <c r="J8" s="45"/>
      <c r="K8" s="45"/>
      <c r="L8" s="45"/>
    </row>
    <row r="9" spans="1:12" ht="15" customHeight="1">
      <c r="A9" s="120" t="s">
        <v>428</v>
      </c>
      <c r="B9" s="120"/>
      <c r="C9" s="104" t="s">
        <v>429</v>
      </c>
      <c r="D9" s="104"/>
      <c r="E9" s="45"/>
      <c r="F9" s="55"/>
      <c r="G9" s="45"/>
      <c r="H9" s="45"/>
      <c r="I9" s="45"/>
      <c r="J9" s="45"/>
      <c r="K9" s="45"/>
      <c r="L9" s="45"/>
    </row>
    <row r="10" spans="1:9" ht="15" customHeight="1">
      <c r="A10" s="120" t="s">
        <v>430</v>
      </c>
      <c r="B10" s="120"/>
      <c r="C10" s="105" t="s">
        <v>466</v>
      </c>
      <c r="D10" s="105"/>
      <c r="E10" s="45"/>
      <c r="F10" s="55"/>
      <c r="G10" s="45"/>
      <c r="H10" s="45"/>
      <c r="I10" s="45"/>
    </row>
    <row r="11" spans="1:9" ht="15" customHeight="1" thickBot="1">
      <c r="A11" s="45" t="s">
        <v>431</v>
      </c>
      <c r="B11" s="45"/>
      <c r="C11" s="105">
        <v>101010101</v>
      </c>
      <c r="D11" s="105"/>
      <c r="E11" s="45"/>
      <c r="F11" s="56"/>
      <c r="G11" s="46"/>
      <c r="H11" s="45"/>
      <c r="I11" s="46"/>
    </row>
    <row r="12" spans="1:9" ht="15" customHeight="1">
      <c r="A12" s="120" t="s">
        <v>432</v>
      </c>
      <c r="B12" s="120"/>
      <c r="C12" s="105">
        <v>2000000</v>
      </c>
      <c r="D12" s="105"/>
      <c r="E12" s="45"/>
      <c r="F12" s="55"/>
      <c r="G12" s="45"/>
      <c r="H12" s="114" t="s">
        <v>433</v>
      </c>
      <c r="I12" s="115"/>
    </row>
    <row r="13" spans="1:9" ht="15" customHeight="1">
      <c r="A13" s="120" t="s">
        <v>434</v>
      </c>
      <c r="B13" s="120"/>
      <c r="C13" s="105">
        <v>111</v>
      </c>
      <c r="D13" s="105"/>
      <c r="E13" s="45"/>
      <c r="F13" s="55"/>
      <c r="G13" s="45"/>
      <c r="H13" s="136" t="s">
        <v>435</v>
      </c>
      <c r="I13" s="137"/>
    </row>
    <row r="14" spans="1:9" ht="15" customHeight="1">
      <c r="A14" s="45"/>
      <c r="B14" s="45"/>
      <c r="C14" s="45"/>
      <c r="D14" s="45"/>
      <c r="E14" s="46"/>
      <c r="F14" s="56"/>
      <c r="G14" s="46"/>
      <c r="H14" s="136" t="s">
        <v>436</v>
      </c>
      <c r="I14" s="137"/>
    </row>
    <row r="15" spans="1:12" ht="15" customHeight="1">
      <c r="A15" s="45"/>
      <c r="B15" s="45"/>
      <c r="C15" s="45"/>
      <c r="D15" s="45"/>
      <c r="E15" s="45"/>
      <c r="F15" s="55"/>
      <c r="G15" s="45"/>
      <c r="H15" s="136" t="s">
        <v>437</v>
      </c>
      <c r="I15" s="137"/>
      <c r="J15" s="45"/>
      <c r="K15" s="45"/>
      <c r="L15" s="45"/>
    </row>
    <row r="16" spans="1:12" s="57" customFormat="1" ht="15" customHeight="1">
      <c r="A16" s="45"/>
      <c r="B16" s="45"/>
      <c r="C16" s="45"/>
      <c r="D16" s="45"/>
      <c r="E16" s="45"/>
      <c r="F16" s="55"/>
      <c r="G16" s="45"/>
      <c r="H16" s="138" t="s">
        <v>72</v>
      </c>
      <c r="I16" s="139"/>
      <c r="J16" s="45"/>
      <c r="K16" s="45"/>
      <c r="L16" s="45"/>
    </row>
    <row r="17" spans="1:12" ht="15" customHeight="1" thickBot="1">
      <c r="A17" s="45"/>
      <c r="B17" s="45"/>
      <c r="C17" s="45"/>
      <c r="D17" s="45"/>
      <c r="E17" s="45"/>
      <c r="F17" s="55"/>
      <c r="G17" s="45"/>
      <c r="H17" s="116" t="s">
        <v>438</v>
      </c>
      <c r="I17" s="117"/>
      <c r="J17" s="45"/>
      <c r="K17" s="45"/>
      <c r="L17" s="45"/>
    </row>
    <row r="18" spans="1:12" ht="15" customHeight="1">
      <c r="A18" s="45"/>
      <c r="B18" s="45"/>
      <c r="C18" s="45"/>
      <c r="D18" s="45"/>
      <c r="E18" s="45"/>
      <c r="F18" s="55"/>
      <c r="G18" s="45"/>
      <c r="H18" s="45"/>
      <c r="I18" s="45"/>
      <c r="J18" s="45"/>
      <c r="K18" s="45"/>
      <c r="L18" s="45"/>
    </row>
    <row r="19" spans="1:12" ht="15" customHeight="1">
      <c r="A19" s="119" t="s">
        <v>467</v>
      </c>
      <c r="B19" s="119"/>
      <c r="C19" s="119"/>
      <c r="D19" s="119"/>
      <c r="E19" s="119"/>
      <c r="F19" s="119"/>
      <c r="G19" s="119"/>
      <c r="H19" s="119"/>
      <c r="I19" s="119"/>
      <c r="J19" s="45"/>
      <c r="K19" s="45"/>
      <c r="L19" s="45"/>
    </row>
    <row r="20" spans="1:12" ht="15" customHeight="1">
      <c r="A20" s="119" t="s">
        <v>439</v>
      </c>
      <c r="B20" s="119"/>
      <c r="C20" s="119"/>
      <c r="D20" s="119"/>
      <c r="E20" s="119"/>
      <c r="F20" s="119"/>
      <c r="G20" s="119"/>
      <c r="H20" s="119"/>
      <c r="I20" s="119"/>
      <c r="J20" s="45"/>
      <c r="K20" s="45"/>
      <c r="L20" s="45"/>
    </row>
    <row r="21" spans="1:12" ht="15" customHeight="1" thickBot="1">
      <c r="A21" s="45"/>
      <c r="B21" s="45"/>
      <c r="C21" s="47"/>
      <c r="D21" s="47"/>
      <c r="E21" s="47"/>
      <c r="F21" s="56"/>
      <c r="G21" s="47"/>
      <c r="H21" s="47"/>
      <c r="I21" s="47"/>
      <c r="J21" s="45"/>
      <c r="K21" s="45"/>
      <c r="L21" s="45"/>
    </row>
    <row r="22" spans="1:12" ht="15" customHeight="1">
      <c r="A22" s="143" t="s">
        <v>440</v>
      </c>
      <c r="B22" s="144"/>
      <c r="C22" s="144"/>
      <c r="D22" s="144"/>
      <c r="E22" s="58"/>
      <c r="F22" s="56"/>
      <c r="G22" s="47"/>
      <c r="H22" s="56"/>
      <c r="I22" s="56"/>
      <c r="J22" s="45"/>
      <c r="K22" s="45"/>
      <c r="L22" s="45"/>
    </row>
    <row r="23" spans="1:12" ht="15" customHeight="1">
      <c r="A23" s="145" t="s">
        <v>441</v>
      </c>
      <c r="B23" s="146"/>
      <c r="C23" s="146"/>
      <c r="D23" s="146"/>
      <c r="E23" s="59"/>
      <c r="F23" s="56"/>
      <c r="G23" s="47"/>
      <c r="H23" s="56"/>
      <c r="I23" s="56"/>
      <c r="J23" s="45"/>
      <c r="K23" s="45"/>
      <c r="L23" s="45"/>
    </row>
    <row r="24" spans="1:12" ht="15" customHeight="1">
      <c r="A24" s="80">
        <v>1</v>
      </c>
      <c r="B24" s="82" t="s">
        <v>468</v>
      </c>
      <c r="C24" s="45"/>
      <c r="D24" s="47"/>
      <c r="E24" s="60"/>
      <c r="F24" s="56"/>
      <c r="G24" s="47"/>
      <c r="H24" s="56"/>
      <c r="I24" s="56"/>
      <c r="J24" s="45"/>
      <c r="K24" s="45"/>
      <c r="L24" s="45"/>
    </row>
    <row r="25" spans="1:12" ht="15" customHeight="1">
      <c r="A25" s="81"/>
      <c r="B25" s="71" t="s">
        <v>442</v>
      </c>
      <c r="C25" s="45"/>
      <c r="D25" s="47"/>
      <c r="E25" s="60"/>
      <c r="F25" s="56"/>
      <c r="G25" s="47"/>
      <c r="H25" s="56"/>
      <c r="I25" s="56"/>
      <c r="J25" s="45"/>
      <c r="K25" s="45"/>
      <c r="L25" s="45"/>
    </row>
    <row r="26" spans="1:12" ht="15" customHeight="1" thickBot="1">
      <c r="A26" s="61">
        <v>3</v>
      </c>
      <c r="B26" s="169" t="s">
        <v>443</v>
      </c>
      <c r="C26" s="169"/>
      <c r="D26" s="62"/>
      <c r="E26" s="49"/>
      <c r="F26" s="56"/>
      <c r="G26" s="47"/>
      <c r="H26" s="56"/>
      <c r="I26" s="56"/>
      <c r="J26" s="45"/>
      <c r="K26" s="45"/>
      <c r="L26" s="45"/>
    </row>
    <row r="27" spans="1:12" ht="15" customHeight="1">
      <c r="A27" s="45"/>
      <c r="B27" s="45"/>
      <c r="C27" s="47"/>
      <c r="D27" s="47"/>
      <c r="E27" s="47"/>
      <c r="F27" s="56"/>
      <c r="G27" s="47"/>
      <c r="H27" s="56"/>
      <c r="I27" s="56"/>
      <c r="J27" s="45"/>
      <c r="K27" s="45"/>
      <c r="L27" s="45"/>
    </row>
    <row r="28" spans="1:12" ht="15" customHeight="1">
      <c r="A28" s="156" t="s">
        <v>444</v>
      </c>
      <c r="B28" s="156"/>
      <c r="C28" s="156" t="s">
        <v>445</v>
      </c>
      <c r="D28" s="156"/>
      <c r="E28" s="46"/>
      <c r="F28" s="56"/>
      <c r="G28" s="47"/>
      <c r="H28" s="120" t="s">
        <v>446</v>
      </c>
      <c r="I28" s="120"/>
      <c r="J28" s="45"/>
      <c r="K28" s="45"/>
      <c r="L28" s="45"/>
    </row>
    <row r="29" spans="1:12" ht="15.75" customHeight="1">
      <c r="A29" s="45"/>
      <c r="B29" s="45"/>
      <c r="C29" s="47"/>
      <c r="D29" s="47"/>
      <c r="E29" s="47"/>
      <c r="F29" s="56"/>
      <c r="G29" s="47"/>
      <c r="H29" s="147" t="s">
        <v>447</v>
      </c>
      <c r="I29" s="147"/>
      <c r="J29" s="45"/>
      <c r="K29" s="45"/>
      <c r="L29" s="45"/>
    </row>
    <row r="30" spans="1:12" ht="9.75" customHeight="1">
      <c r="A30" s="45"/>
      <c r="B30" s="45"/>
      <c r="C30" s="45"/>
      <c r="D30" s="45"/>
      <c r="E30" s="45"/>
      <c r="F30" s="55"/>
      <c r="G30" s="45"/>
      <c r="H30" s="45"/>
      <c r="I30" s="45"/>
      <c r="J30" s="45"/>
      <c r="K30" s="45"/>
      <c r="L30" s="45"/>
    </row>
    <row r="31" spans="1:12" s="63" customFormat="1" ht="15.75" customHeight="1">
      <c r="A31" s="72" t="s">
        <v>470</v>
      </c>
      <c r="B31" s="148" t="s">
        <v>448</v>
      </c>
      <c r="C31" s="148"/>
      <c r="D31" s="148"/>
      <c r="E31" s="148"/>
      <c r="F31" s="148"/>
      <c r="G31" s="148"/>
      <c r="H31" s="44" t="s">
        <v>449</v>
      </c>
      <c r="I31" s="44" t="s">
        <v>450</v>
      </c>
      <c r="J31" s="46"/>
      <c r="K31" s="46"/>
      <c r="L31" s="46"/>
    </row>
    <row r="32" spans="1:12" ht="15.75" customHeight="1">
      <c r="A32" s="43">
        <v>1</v>
      </c>
      <c r="B32" s="142">
        <v>2</v>
      </c>
      <c r="C32" s="142"/>
      <c r="D32" s="142"/>
      <c r="E32" s="142"/>
      <c r="F32" s="142"/>
      <c r="G32" s="142"/>
      <c r="H32" s="43">
        <v>3</v>
      </c>
      <c r="I32" s="43">
        <v>4</v>
      </c>
      <c r="J32" s="45"/>
      <c r="K32" s="45"/>
      <c r="L32" s="45"/>
    </row>
    <row r="33" spans="1:12" ht="33.75" customHeight="1">
      <c r="A33" s="73" t="s">
        <v>0</v>
      </c>
      <c r="B33" s="140" t="s">
        <v>451</v>
      </c>
      <c r="C33" s="140"/>
      <c r="D33" s="140"/>
      <c r="E33" s="140"/>
      <c r="F33" s="140"/>
      <c r="G33" s="140"/>
      <c r="H33" s="108">
        <f>SUM(C3*C5)</f>
        <v>13147.5151</v>
      </c>
      <c r="I33" s="74"/>
      <c r="J33" s="45"/>
      <c r="K33" s="45"/>
      <c r="L33" s="45"/>
    </row>
    <row r="34" spans="1:12" ht="15.75" customHeight="1">
      <c r="A34" s="158" t="s">
        <v>1</v>
      </c>
      <c r="B34" s="141" t="s">
        <v>452</v>
      </c>
      <c r="C34" s="141"/>
      <c r="D34" s="141"/>
      <c r="E34" s="141"/>
      <c r="F34" s="141"/>
      <c r="G34" s="141"/>
      <c r="H34" s="108">
        <f>SUM(H35:H36)</f>
        <v>5653.431493</v>
      </c>
      <c r="I34" s="74"/>
      <c r="J34" s="45"/>
      <c r="K34" s="45"/>
      <c r="L34" s="45"/>
    </row>
    <row r="35" spans="1:12" ht="15.75" customHeight="1">
      <c r="A35" s="159"/>
      <c r="B35" s="162" t="s">
        <v>462</v>
      </c>
      <c r="C35" s="162"/>
      <c r="D35" s="162"/>
      <c r="E35" s="163"/>
      <c r="F35" s="84">
        <v>0.43</v>
      </c>
      <c r="G35" s="77" t="s">
        <v>9</v>
      </c>
      <c r="H35" s="108">
        <f>SUM(H33*F35)</f>
        <v>5653.431493</v>
      </c>
      <c r="I35" s="74"/>
      <c r="J35" s="45"/>
      <c r="K35" s="45"/>
      <c r="L35" s="45"/>
    </row>
    <row r="36" spans="1:12" ht="15.75" customHeight="1">
      <c r="A36" s="160"/>
      <c r="B36" s="164" t="s">
        <v>453</v>
      </c>
      <c r="C36" s="164"/>
      <c r="D36" s="164"/>
      <c r="E36" s="164"/>
      <c r="F36" s="164"/>
      <c r="G36" s="164"/>
      <c r="H36" s="109"/>
      <c r="I36" s="75"/>
      <c r="J36" s="45"/>
      <c r="K36" s="45"/>
      <c r="L36" s="45"/>
    </row>
    <row r="37" spans="1:12" ht="15.75" customHeight="1">
      <c r="A37" s="73" t="s">
        <v>2</v>
      </c>
      <c r="B37" s="161" t="s">
        <v>454</v>
      </c>
      <c r="C37" s="161"/>
      <c r="D37" s="161"/>
      <c r="E37" s="161"/>
      <c r="F37" s="161"/>
      <c r="G37" s="161"/>
      <c r="H37" s="108">
        <f>SUM(H33-H35)</f>
        <v>7494.0836070000005</v>
      </c>
      <c r="I37" s="75"/>
      <c r="J37" s="45"/>
      <c r="K37" s="45"/>
      <c r="L37" s="45"/>
    </row>
    <row r="38" spans="1:12" ht="15.75" customHeight="1">
      <c r="A38" s="78" t="s">
        <v>3</v>
      </c>
      <c r="B38" s="151" t="s">
        <v>455</v>
      </c>
      <c r="C38" s="152"/>
      <c r="D38" s="152"/>
      <c r="E38" s="152"/>
      <c r="F38" s="85">
        <f>SUM(E3)</f>
        <v>0.2</v>
      </c>
      <c r="G38" s="79" t="s">
        <v>9</v>
      </c>
      <c r="H38" s="110">
        <f>CEILING(H37*F38,1)</f>
        <v>1499</v>
      </c>
      <c r="I38" s="76" t="s">
        <v>74</v>
      </c>
      <c r="J38" s="45"/>
      <c r="K38" s="45"/>
      <c r="L38" s="45"/>
    </row>
    <row r="39" spans="1:12" ht="33.75" customHeight="1">
      <c r="A39" s="78" t="s">
        <v>4</v>
      </c>
      <c r="B39" s="153" t="s">
        <v>461</v>
      </c>
      <c r="C39" s="154"/>
      <c r="D39" s="154"/>
      <c r="E39" s="154"/>
      <c r="F39" s="86">
        <f>SUM(E4)</f>
        <v>0.22</v>
      </c>
      <c r="G39" s="77" t="s">
        <v>9</v>
      </c>
      <c r="H39" s="110">
        <f>CEILING(H37*F39,1)</f>
        <v>1649</v>
      </c>
      <c r="I39" s="76" t="s">
        <v>75</v>
      </c>
      <c r="J39" s="45"/>
      <c r="K39" s="45"/>
      <c r="L39" s="45"/>
    </row>
    <row r="40" spans="1:12" ht="33.75" customHeight="1">
      <c r="A40" s="78" t="s">
        <v>5</v>
      </c>
      <c r="B40" s="153" t="s">
        <v>463</v>
      </c>
      <c r="C40" s="154"/>
      <c r="D40" s="154"/>
      <c r="E40" s="154"/>
      <c r="F40" s="87">
        <f>SUM(E5)</f>
        <v>0.123</v>
      </c>
      <c r="G40" s="77" t="s">
        <v>9</v>
      </c>
      <c r="H40" s="110"/>
      <c r="I40" s="76" t="s">
        <v>76</v>
      </c>
      <c r="J40" s="45"/>
      <c r="K40" s="45"/>
      <c r="L40" s="45"/>
    </row>
    <row r="41" spans="1:12" ht="15.75" customHeight="1">
      <c r="A41" s="73" t="s">
        <v>6</v>
      </c>
      <c r="B41" s="157" t="s">
        <v>456</v>
      </c>
      <c r="C41" s="157"/>
      <c r="D41" s="157"/>
      <c r="E41" s="157"/>
      <c r="F41" s="157"/>
      <c r="G41" s="157"/>
      <c r="H41" s="111">
        <f>SUM(H33-H38-H39-H40)</f>
        <v>9999.5151</v>
      </c>
      <c r="I41" s="75"/>
      <c r="J41" s="45"/>
      <c r="K41" s="45"/>
      <c r="L41" s="45"/>
    </row>
    <row r="42" spans="1:12" ht="7.5" customHeight="1">
      <c r="A42" s="47"/>
      <c r="B42" s="47"/>
      <c r="C42" s="64"/>
      <c r="D42" s="64"/>
      <c r="E42" s="64"/>
      <c r="F42" s="65"/>
      <c r="G42" s="64"/>
      <c r="H42" s="46"/>
      <c r="I42" s="45"/>
      <c r="J42" s="45"/>
      <c r="K42" s="45"/>
      <c r="L42" s="45"/>
    </row>
    <row r="43" spans="1:12" ht="16.5" customHeight="1">
      <c r="A43" s="120" t="s">
        <v>495</v>
      </c>
      <c r="B43" s="120"/>
      <c r="C43" s="120"/>
      <c r="D43" s="45"/>
      <c r="E43" s="45"/>
      <c r="F43" s="55"/>
      <c r="G43" s="45"/>
      <c r="H43" s="45"/>
      <c r="I43" s="45"/>
      <c r="J43" s="45"/>
      <c r="K43" s="45"/>
      <c r="L43" s="45"/>
    </row>
    <row r="44" spans="1:12" ht="9.75" customHeight="1">
      <c r="A44" s="66"/>
      <c r="B44" s="66"/>
      <c r="C44" s="66"/>
      <c r="D44" s="66"/>
      <c r="E44" s="66"/>
      <c r="F44" s="67"/>
      <c r="G44" s="66"/>
      <c r="H44" s="45"/>
      <c r="I44" s="45"/>
      <c r="J44" s="45"/>
      <c r="K44" s="45"/>
      <c r="L44" s="45"/>
    </row>
    <row r="45" spans="1:12" ht="15.75" customHeight="1">
      <c r="A45" s="155" t="s">
        <v>457</v>
      </c>
      <c r="B45" s="155"/>
      <c r="C45" s="155"/>
      <c r="D45" s="155"/>
      <c r="E45" s="155"/>
      <c r="F45" s="155"/>
      <c r="G45" s="66"/>
      <c r="H45" s="45"/>
      <c r="I45" s="45"/>
      <c r="J45" s="45"/>
      <c r="K45" s="45"/>
      <c r="L45" s="45"/>
    </row>
    <row r="46" spans="1:12" ht="6" customHeight="1">
      <c r="A46" s="66"/>
      <c r="B46" s="66"/>
      <c r="C46" s="66"/>
      <c r="D46" s="66"/>
      <c r="E46" s="66"/>
      <c r="F46" s="67"/>
      <c r="G46" s="66"/>
      <c r="H46" s="45"/>
      <c r="I46" s="45"/>
      <c r="J46" s="45"/>
      <c r="K46" s="45"/>
      <c r="L46" s="45"/>
    </row>
    <row r="47" spans="1:12" ht="27" customHeight="1">
      <c r="A47" s="55"/>
      <c r="B47" s="55"/>
      <c r="C47" s="45"/>
      <c r="D47" s="45"/>
      <c r="E47" s="45"/>
      <c r="F47" s="55"/>
      <c r="G47" s="45"/>
      <c r="H47" s="149" t="s">
        <v>458</v>
      </c>
      <c r="I47" s="149"/>
      <c r="J47" s="45"/>
      <c r="K47" s="45"/>
      <c r="L47" s="45"/>
    </row>
    <row r="48" spans="1:12" ht="16.5" customHeight="1">
      <c r="A48" s="150" t="s">
        <v>459</v>
      </c>
      <c r="B48" s="150"/>
      <c r="C48" s="150"/>
      <c r="D48" s="150" t="s">
        <v>460</v>
      </c>
      <c r="E48" s="150"/>
      <c r="F48" s="150"/>
      <c r="G48" s="150"/>
      <c r="H48" s="120" t="s">
        <v>464</v>
      </c>
      <c r="I48" s="120"/>
      <c r="J48" s="45"/>
      <c r="K48" s="45"/>
      <c r="L48" s="45"/>
    </row>
    <row r="49" spans="1:12" ht="16.5" customHeight="1">
      <c r="A49" s="150" t="s">
        <v>8</v>
      </c>
      <c r="B49" s="150"/>
      <c r="C49" s="150"/>
      <c r="D49" s="150" t="s">
        <v>13</v>
      </c>
      <c r="E49" s="150"/>
      <c r="F49" s="150"/>
      <c r="G49" s="150"/>
      <c r="H49" s="120" t="s">
        <v>465</v>
      </c>
      <c r="I49" s="120"/>
      <c r="J49" s="45"/>
      <c r="K49" s="45"/>
      <c r="L49" s="45"/>
    </row>
    <row r="50" spans="1:12" ht="15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</sheetData>
  <mergeCells count="47">
    <mergeCell ref="H28:I28"/>
    <mergeCell ref="C2:E2"/>
    <mergeCell ref="H7:I7"/>
    <mergeCell ref="B26:C26"/>
    <mergeCell ref="C28:D28"/>
    <mergeCell ref="A19:I19"/>
    <mergeCell ref="A45:F45"/>
    <mergeCell ref="D48:G48"/>
    <mergeCell ref="B40:E40"/>
    <mergeCell ref="A28:B28"/>
    <mergeCell ref="B41:G41"/>
    <mergeCell ref="A34:A36"/>
    <mergeCell ref="B37:G37"/>
    <mergeCell ref="B35:E35"/>
    <mergeCell ref="B36:G36"/>
    <mergeCell ref="A43:C43"/>
    <mergeCell ref="H29:I29"/>
    <mergeCell ref="B31:G31"/>
    <mergeCell ref="H49:I49"/>
    <mergeCell ref="H48:I48"/>
    <mergeCell ref="H47:I47"/>
    <mergeCell ref="A48:C48"/>
    <mergeCell ref="A49:C49"/>
    <mergeCell ref="D49:G49"/>
    <mergeCell ref="B38:E38"/>
    <mergeCell ref="B39:E39"/>
    <mergeCell ref="B33:G33"/>
    <mergeCell ref="B34:G34"/>
    <mergeCell ref="B32:G32"/>
    <mergeCell ref="A22:D22"/>
    <mergeCell ref="A23:D23"/>
    <mergeCell ref="A20:I20"/>
    <mergeCell ref="A12:B12"/>
    <mergeCell ref="H12:I12"/>
    <mergeCell ref="A13:B13"/>
    <mergeCell ref="H17:I17"/>
    <mergeCell ref="H14:I14"/>
    <mergeCell ref="H15:I15"/>
    <mergeCell ref="H16:I16"/>
    <mergeCell ref="H13:I13"/>
    <mergeCell ref="K1:M1"/>
    <mergeCell ref="A1:I1"/>
    <mergeCell ref="A9:B9"/>
    <mergeCell ref="A10:B10"/>
    <mergeCell ref="J1:J2"/>
    <mergeCell ref="A2:B2"/>
    <mergeCell ref="H2:I2"/>
  </mergeCells>
  <printOptions/>
  <pageMargins left="0.5905511811023623" right="0.1968503937007874" top="0.1968503937007874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="80" zoomScaleNormal="80" workbookViewId="0" topLeftCell="A1">
      <selection activeCell="A1" sqref="A1"/>
    </sheetView>
  </sheetViews>
  <sheetFormatPr defaultColWidth="9.00390625" defaultRowHeight="15.75"/>
  <cols>
    <col min="1" max="1" width="17.75390625" style="8" customWidth="1"/>
    <col min="2" max="2" width="12.50390625" style="8" customWidth="1"/>
    <col min="3" max="3" width="23.25390625" style="8" customWidth="1"/>
    <col min="4" max="4" width="28.75390625" style="8" customWidth="1"/>
    <col min="5" max="16384" width="9.00390625" style="8" customWidth="1"/>
  </cols>
  <sheetData>
    <row r="1" spans="1:4" ht="34.5" customHeight="1" thickBot="1">
      <c r="A1" s="89" t="s">
        <v>487</v>
      </c>
      <c r="B1" s="171" t="s">
        <v>488</v>
      </c>
      <c r="C1" s="172"/>
      <c r="D1" s="172"/>
    </row>
    <row r="2" spans="1:4" s="14" customFormat="1" ht="23.25" thickBot="1">
      <c r="A2" s="174" t="s">
        <v>10</v>
      </c>
      <c r="B2" s="175"/>
      <c r="C2" s="175"/>
      <c r="D2" s="176"/>
    </row>
    <row r="3" spans="1:3" ht="18.75">
      <c r="A3" s="6" t="s">
        <v>482</v>
      </c>
      <c r="B3" s="15" t="str">
        <f>('PP ОPJ-2-Zaposlen ili penzioner'!C9)</f>
        <v>"__" d.o.o. (ili preduzetnik)</v>
      </c>
      <c r="C3" s="7"/>
    </row>
    <row r="4" spans="1:3" ht="18.75">
      <c r="A4" s="6" t="s">
        <v>430</v>
      </c>
      <c r="B4" s="15" t="str">
        <f>('PP ОPJ-2-Zaposlen ili penzioner'!C10)</f>
        <v>______ ul. __ br. __</v>
      </c>
      <c r="C4" s="7"/>
    </row>
    <row r="5" spans="1:2" ht="18.75">
      <c r="A5" s="6" t="s">
        <v>431</v>
      </c>
      <c r="B5" s="15">
        <f>('PP ОPJ-2-Zaposlen ili penzioner'!C11)</f>
        <v>101010101</v>
      </c>
    </row>
    <row r="6" spans="1:3" ht="18.75">
      <c r="A6" s="6" t="s">
        <v>432</v>
      </c>
      <c r="B6" s="15">
        <f>('PP ОPJ-2-Zaposlen ili penzioner'!C12)</f>
        <v>2000000</v>
      </c>
      <c r="C6" s="7"/>
    </row>
    <row r="7" spans="1:3" ht="18.75">
      <c r="A7" s="6" t="s">
        <v>483</v>
      </c>
      <c r="B7" s="15">
        <f>('PP ОPJ-2-Zaposlen ili penzioner'!C13)</f>
        <v>111</v>
      </c>
      <c r="C7" s="7"/>
    </row>
    <row r="8" ht="18.75">
      <c r="B8" s="7"/>
    </row>
    <row r="10" spans="1:4" ht="22.5">
      <c r="A10" s="173" t="s">
        <v>476</v>
      </c>
      <c r="B10" s="173"/>
      <c r="C10" s="173"/>
      <c r="D10" s="173"/>
    </row>
    <row r="11" ht="42.75" customHeight="1"/>
    <row r="12" spans="1:4" ht="19.5" thickBot="1">
      <c r="A12" s="9" t="s">
        <v>477</v>
      </c>
      <c r="B12" s="9" t="s">
        <v>478</v>
      </c>
      <c r="C12" s="9" t="s">
        <v>479</v>
      </c>
      <c r="D12" s="9" t="s">
        <v>480</v>
      </c>
    </row>
    <row r="13" spans="1:4" ht="19.5" thickTop="1">
      <c r="A13" s="10">
        <v>1</v>
      </c>
      <c r="B13" s="112"/>
      <c r="C13" s="106"/>
      <c r="D13" s="11">
        <f>CEILING(Virmani!K4,1)</f>
        <v>1499</v>
      </c>
    </row>
    <row r="14" spans="1:4" ht="18.75">
      <c r="A14" s="7"/>
      <c r="B14" s="7"/>
      <c r="C14" s="12" t="s">
        <v>481</v>
      </c>
      <c r="D14" s="13">
        <f>SUM(D13)</f>
        <v>1499</v>
      </c>
    </row>
    <row r="15" ht="59.25" customHeight="1"/>
    <row r="16" spans="3:4" ht="18.75">
      <c r="C16" s="170" t="s">
        <v>460</v>
      </c>
      <c r="D16" s="170"/>
    </row>
    <row r="17" spans="3:4" ht="18.75">
      <c r="C17" s="170" t="s">
        <v>11</v>
      </c>
      <c r="D17" s="170"/>
    </row>
  </sheetData>
  <mergeCells count="5">
    <mergeCell ref="C17:D17"/>
    <mergeCell ref="B1:D1"/>
    <mergeCell ref="C16:D16"/>
    <mergeCell ref="A10:D10"/>
    <mergeCell ref="A2:D2"/>
  </mergeCells>
  <printOptions/>
  <pageMargins left="0.5" right="0" top="0.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Zeros="0" zoomScale="80" zoomScaleNormal="80" workbookViewId="0" topLeftCell="A1">
      <selection activeCell="A1" sqref="A1:B1"/>
    </sheetView>
  </sheetViews>
  <sheetFormatPr defaultColWidth="9.00390625" defaultRowHeight="15.75"/>
  <cols>
    <col min="1" max="1" width="14.375" style="1" customWidth="1"/>
    <col min="2" max="2" width="2.625" style="1" customWidth="1"/>
    <col min="3" max="3" width="5.00390625" style="1" customWidth="1"/>
    <col min="4" max="4" width="15.375" style="1" customWidth="1"/>
    <col min="5" max="5" width="13.625" style="1" customWidth="1"/>
    <col min="6" max="6" width="5.00390625" style="123" customWidth="1"/>
    <col min="7" max="7" width="4.625" style="123" customWidth="1"/>
    <col min="8" max="8" width="4.125" style="123" customWidth="1"/>
    <col min="9" max="9" width="4.625" style="123" customWidth="1"/>
    <col min="10" max="10" width="2.75390625" style="123" customWidth="1"/>
    <col min="11" max="11" width="15.125" style="123" customWidth="1"/>
    <col min="12" max="16384" width="26.00390625" style="1" customWidth="1"/>
  </cols>
  <sheetData>
    <row r="1" spans="1:11" ht="34.5" customHeight="1" thickBot="1">
      <c r="A1" s="187" t="s">
        <v>484</v>
      </c>
      <c r="B1" s="188"/>
      <c r="C1" s="187" t="s">
        <v>496</v>
      </c>
      <c r="D1" s="188"/>
      <c r="E1" s="188"/>
      <c r="F1" s="188"/>
      <c r="G1" s="188"/>
      <c r="H1" s="188"/>
      <c r="I1" s="188"/>
      <c r="J1" s="188"/>
      <c r="K1" s="189"/>
    </row>
    <row r="2" spans="1:11" ht="25.5" customHeight="1" thickBot="1">
      <c r="A2" s="183" t="s">
        <v>10</v>
      </c>
      <c r="B2" s="184"/>
      <c r="C2" s="184"/>
      <c r="D2" s="184"/>
      <c r="E2" s="184"/>
      <c r="F2" s="184"/>
      <c r="G2" s="184"/>
      <c r="H2" s="184"/>
      <c r="I2" s="184"/>
      <c r="J2" s="185">
        <f>SUM(K4+K14)</f>
        <v>3148</v>
      </c>
      <c r="K2" s="186"/>
    </row>
    <row r="3" spans="1:11" ht="3.75" customHeight="1">
      <c r="A3" s="190" t="str">
        <f>('PP ОPJ-2-Zaposlen ili penzioner'!C9)</f>
        <v>"__" d.o.o. (ili preduzetnik)</v>
      </c>
      <c r="B3" s="190"/>
      <c r="C3" s="190"/>
      <c r="D3" s="190"/>
      <c r="K3" s="124"/>
    </row>
    <row r="4" spans="1:11" ht="15.75" customHeight="1">
      <c r="A4" s="190"/>
      <c r="B4" s="190"/>
      <c r="C4" s="190"/>
      <c r="D4" s="190"/>
      <c r="F4" s="123">
        <v>253</v>
      </c>
      <c r="H4" s="125" t="s">
        <v>472</v>
      </c>
      <c r="J4" s="126" t="s">
        <v>7</v>
      </c>
      <c r="K4" s="127">
        <f>CEILING('PP ОPJ-2-Zaposlen ili penzioner'!H38,1)</f>
        <v>1499</v>
      </c>
    </row>
    <row r="5" spans="1:4" ht="24" customHeight="1">
      <c r="A5" s="190"/>
      <c r="B5" s="190"/>
      <c r="C5" s="190"/>
      <c r="D5" s="190"/>
    </row>
    <row r="6" spans="6:11" s="5" customFormat="1" ht="15.75" customHeight="1">
      <c r="F6" s="123"/>
      <c r="G6" s="123"/>
      <c r="H6" s="181" t="s">
        <v>475</v>
      </c>
      <c r="I6" s="181"/>
      <c r="J6" s="181"/>
      <c r="K6" s="181"/>
    </row>
    <row r="7" spans="1:7" ht="15.75" customHeight="1">
      <c r="A7" s="180" t="s">
        <v>473</v>
      </c>
      <c r="B7" s="180"/>
      <c r="C7" s="180"/>
      <c r="D7" s="180"/>
      <c r="E7" s="180"/>
      <c r="F7" s="128"/>
      <c r="G7" s="128"/>
    </row>
    <row r="8" ht="42" customHeight="1"/>
    <row r="9" spans="1:11" ht="16.5" customHeight="1">
      <c r="A9" s="177" t="s">
        <v>471</v>
      </c>
      <c r="B9" s="177"/>
      <c r="C9" s="177"/>
      <c r="D9" s="177"/>
      <c r="H9" s="178" t="str">
        <f>('PP ОPJ-2-Zaposlen ili penzioner'!I38)</f>
        <v>840-711 131 843-95</v>
      </c>
      <c r="I9" s="179"/>
      <c r="J9" s="179"/>
      <c r="K9" s="179"/>
    </row>
    <row r="10" spans="1:4" ht="19.5" customHeight="1">
      <c r="A10" s="177"/>
      <c r="B10" s="177"/>
      <c r="C10" s="177"/>
      <c r="D10" s="177"/>
    </row>
    <row r="11" spans="1:11" ht="19.5" customHeight="1">
      <c r="A11" s="3"/>
      <c r="B11" s="3"/>
      <c r="C11" s="3"/>
      <c r="D11" s="3"/>
      <c r="F11" s="123">
        <v>97</v>
      </c>
      <c r="H11" s="182">
        <f>(Specifikacija!B13)</f>
        <v>0</v>
      </c>
      <c r="I11" s="181"/>
      <c r="J11" s="181">
        <f>('PP ОPJ-2-Zaposlen ili penzioner'!C11)</f>
        <v>101010101</v>
      </c>
      <c r="K11" s="181"/>
    </row>
    <row r="12" ht="130.5" customHeight="1"/>
    <row r="13" spans="1:11" ht="3.75" customHeight="1">
      <c r="A13" s="190" t="str">
        <f>(A3)</f>
        <v>"__" d.o.o. (ili preduzetnik)</v>
      </c>
      <c r="B13" s="190"/>
      <c r="C13" s="190"/>
      <c r="D13" s="190"/>
      <c r="K13" s="124"/>
    </row>
    <row r="14" spans="1:11" ht="15.75" customHeight="1">
      <c r="A14" s="190"/>
      <c r="B14" s="190"/>
      <c r="C14" s="190"/>
      <c r="D14" s="190"/>
      <c r="F14" s="123">
        <v>253</v>
      </c>
      <c r="H14" s="125" t="s">
        <v>472</v>
      </c>
      <c r="J14" s="126" t="s">
        <v>7</v>
      </c>
      <c r="K14" s="127">
        <f>CEILING('PP ОPJ-2-Zaposlen ili penzioner'!H39,1)</f>
        <v>1649</v>
      </c>
    </row>
    <row r="15" spans="1:4" ht="25.5" customHeight="1">
      <c r="A15" s="190"/>
      <c r="B15" s="190"/>
      <c r="C15" s="190"/>
      <c r="D15" s="190"/>
    </row>
    <row r="16" spans="6:11" s="4" customFormat="1" ht="15.75" customHeight="1">
      <c r="F16" s="123"/>
      <c r="G16" s="123"/>
      <c r="H16" s="181" t="str">
        <f>(H6)</f>
        <v>___-11111-11</v>
      </c>
      <c r="I16" s="181"/>
      <c r="J16" s="181"/>
      <c r="K16" s="181"/>
    </row>
    <row r="17" spans="1:11" ht="15.75" customHeight="1">
      <c r="A17" s="180" t="s">
        <v>474</v>
      </c>
      <c r="B17" s="180"/>
      <c r="C17" s="180"/>
      <c r="D17" s="180"/>
      <c r="E17" s="2"/>
      <c r="H17" s="129"/>
      <c r="I17" s="129"/>
      <c r="J17" s="129"/>
      <c r="K17" s="129"/>
    </row>
    <row r="18" spans="1:7" ht="15.75" customHeight="1">
      <c r="A18" s="180"/>
      <c r="B18" s="180"/>
      <c r="C18" s="180"/>
      <c r="D18" s="180"/>
      <c r="F18" s="128"/>
      <c r="G18" s="128"/>
    </row>
    <row r="19" ht="24.75" customHeight="1"/>
    <row r="20" spans="1:11" ht="16.5" customHeight="1">
      <c r="A20" s="177" t="s">
        <v>471</v>
      </c>
      <c r="B20" s="177"/>
      <c r="C20" s="177"/>
      <c r="D20" s="177"/>
      <c r="H20" s="178" t="str">
        <f>('PP ОPJ-2-Zaposlen ili penzioner'!I39)</f>
        <v>840-721 117 843-60</v>
      </c>
      <c r="I20" s="179"/>
      <c r="J20" s="179"/>
      <c r="K20" s="179"/>
    </row>
    <row r="21" spans="1:4" ht="18.75" customHeight="1">
      <c r="A21" s="177"/>
      <c r="B21" s="177"/>
      <c r="C21" s="177"/>
      <c r="D21" s="177"/>
    </row>
    <row r="22" spans="1:11" ht="18.75" customHeight="1">
      <c r="A22" s="3"/>
      <c r="B22" s="3"/>
      <c r="C22" s="3"/>
      <c r="D22" s="3"/>
      <c r="F22" s="123">
        <v>97</v>
      </c>
      <c r="H22" s="181">
        <f>(H11)</f>
        <v>0</v>
      </c>
      <c r="I22" s="181"/>
      <c r="J22" s="181">
        <f>('PP ОPJ-2-Zaposlen ili penzioner'!C11)</f>
        <v>101010101</v>
      </c>
      <c r="K22" s="181"/>
    </row>
  </sheetData>
  <mergeCells count="18">
    <mergeCell ref="A1:B1"/>
    <mergeCell ref="C1:K1"/>
    <mergeCell ref="J22:K22"/>
    <mergeCell ref="H22:I22"/>
    <mergeCell ref="A13:D15"/>
    <mergeCell ref="A3:D5"/>
    <mergeCell ref="A9:D10"/>
    <mergeCell ref="H6:K6"/>
    <mergeCell ref="H9:K9"/>
    <mergeCell ref="A7:E7"/>
    <mergeCell ref="J11:K11"/>
    <mergeCell ref="H11:I11"/>
    <mergeCell ref="A2:I2"/>
    <mergeCell ref="J2:K2"/>
    <mergeCell ref="A20:D21"/>
    <mergeCell ref="H20:K20"/>
    <mergeCell ref="A17:D18"/>
    <mergeCell ref="H16:K16"/>
  </mergeCells>
  <printOptions/>
  <pageMargins left="0" right="0" top="0.551181102362205" bottom="0" header="0.511811023622047" footer="0.511811023622047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showGridLines="0" showZeros="0" zoomScale="80" zoomScaleNormal="80" workbookViewId="0" topLeftCell="A1">
      <selection activeCell="A1" sqref="A1"/>
    </sheetView>
  </sheetViews>
  <sheetFormatPr defaultColWidth="9.00390625" defaultRowHeight="15.75"/>
  <cols>
    <col min="1" max="1" width="4.625" style="18" customWidth="1"/>
    <col min="2" max="2" width="22.75390625" style="19" customWidth="1"/>
    <col min="3" max="3" width="2.00390625" style="18" customWidth="1"/>
    <col min="4" max="26" width="2.625" style="18" customWidth="1"/>
    <col min="27" max="16384" width="8.00390625" style="18" customWidth="1"/>
  </cols>
  <sheetData>
    <row r="1" spans="21:26" ht="13.5">
      <c r="U1" s="223" t="s">
        <v>14</v>
      </c>
      <c r="V1" s="223"/>
      <c r="W1" s="223"/>
      <c r="X1" s="223"/>
      <c r="Y1" s="223"/>
      <c r="Z1" s="223"/>
    </row>
    <row r="3" spans="1:26" ht="15.75" customHeight="1">
      <c r="A3" s="206" t="s">
        <v>15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ht="15.75" customHeight="1">
      <c r="A4" s="206" t="s">
        <v>16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spans="1:26" ht="15.75" customHeight="1">
      <c r="A5" s="206" t="s">
        <v>17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spans="1:26" ht="15.75" customHeight="1">
      <c r="A6" s="223" t="s">
        <v>55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ht="9.75" customHeight="1"/>
    <row r="8" ht="13.5" hidden="1"/>
    <row r="9" spans="3:26" ht="29.25" customHeight="1">
      <c r="C9" s="228" t="s">
        <v>18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30"/>
      <c r="O9" s="231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3"/>
    </row>
    <row r="10" spans="1:26" s="22" customFormat="1" ht="32.25" customHeight="1">
      <c r="A10" s="20" t="s">
        <v>19</v>
      </c>
      <c r="B10" s="21" t="s">
        <v>20</v>
      </c>
      <c r="C10" s="227" t="s">
        <v>21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6" ht="30.75" customHeight="1">
      <c r="A11" s="23">
        <v>1</v>
      </c>
      <c r="B11" s="24" t="s">
        <v>22</v>
      </c>
      <c r="C11" s="224" t="str">
        <f>('PP ОPJ-2-Zaposlen ili penzioner'!C9)</f>
        <v>"__" d.o.o. (ili preduzetnik)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6"/>
    </row>
    <row r="12" spans="1:26" ht="9.75" customHeight="1">
      <c r="A12" s="217">
        <v>2</v>
      </c>
      <c r="B12" s="207" t="s">
        <v>23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ht="13.5" customHeight="1">
      <c r="A13" s="218"/>
      <c r="B13" s="208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191"/>
      <c r="Q13" s="192"/>
      <c r="R13" s="192"/>
      <c r="S13" s="192"/>
      <c r="T13" s="192"/>
      <c r="U13" s="192"/>
      <c r="V13" s="192"/>
      <c r="W13" s="192"/>
      <c r="X13" s="192"/>
      <c r="Y13" s="193"/>
      <c r="Z13" s="30"/>
    </row>
    <row r="14" spans="1:26" ht="9.75" customHeight="1">
      <c r="A14" s="219"/>
      <c r="B14" s="22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:26" ht="9.75" customHeight="1">
      <c r="A15" s="220">
        <v>3</v>
      </c>
      <c r="B15" s="207" t="s">
        <v>24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ht="13.5" customHeight="1">
      <c r="A16" s="220"/>
      <c r="B16" s="20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42"/>
      <c r="R16" s="42"/>
      <c r="S16" s="42"/>
      <c r="T16" s="42"/>
      <c r="U16" s="42"/>
      <c r="V16" s="42"/>
      <c r="W16" s="42"/>
      <c r="X16" s="42"/>
      <c r="Y16" s="42"/>
      <c r="Z16" s="30"/>
    </row>
    <row r="17" spans="1:26" ht="9.75" customHeight="1">
      <c r="A17" s="220"/>
      <c r="B17" s="22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</row>
    <row r="18" spans="1:26" ht="9.75" customHeight="1">
      <c r="A18" s="220">
        <v>4</v>
      </c>
      <c r="B18" s="207" t="s">
        <v>25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ht="13.5" customHeight="1">
      <c r="A19" s="220"/>
      <c r="B19" s="20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42"/>
      <c r="S19" s="42"/>
      <c r="T19" s="42"/>
      <c r="U19" s="42"/>
      <c r="V19" s="42"/>
      <c r="W19" s="42"/>
      <c r="X19" s="42"/>
      <c r="Y19" s="42"/>
      <c r="Z19" s="30"/>
    </row>
    <row r="20" spans="1:26" ht="9.75" customHeight="1">
      <c r="A20" s="220"/>
      <c r="B20" s="22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</row>
    <row r="21" spans="1:26" ht="9.75" customHeight="1">
      <c r="A21" s="220">
        <v>5</v>
      </c>
      <c r="B21" s="207" t="s">
        <v>26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ht="13.5" customHeight="1">
      <c r="A22" s="220"/>
      <c r="B22" s="208"/>
      <c r="C22" s="28"/>
      <c r="D22" s="29"/>
      <c r="E22" s="29"/>
      <c r="F22" s="29"/>
      <c r="G22" s="29"/>
      <c r="H22" s="29"/>
      <c r="I22" s="29"/>
      <c r="J22" s="29"/>
      <c r="K22" s="29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30"/>
    </row>
    <row r="23" spans="1:26" ht="9.75" customHeight="1">
      <c r="A23" s="220"/>
      <c r="B23" s="222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</row>
    <row r="24" spans="1:26" ht="13.5" customHeight="1">
      <c r="A24" s="220">
        <v>6</v>
      </c>
      <c r="B24" s="207" t="s">
        <v>27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13.5" customHeight="1">
      <c r="A25" s="220"/>
      <c r="B25" s="208"/>
      <c r="C25" s="28"/>
      <c r="D25" s="41"/>
      <c r="E25" s="41"/>
      <c r="F25" s="41"/>
      <c r="G25" s="41"/>
      <c r="H25" s="41"/>
      <c r="I25" s="41"/>
      <c r="J25" s="41">
        <f>('[1]Autor'!I4)</f>
        <v>0</v>
      </c>
      <c r="K25" s="41">
        <f>('[1]Autor'!J4)</f>
        <v>0</v>
      </c>
      <c r="L25" s="41">
        <f>('[1]Autor'!K4)</f>
        <v>0</v>
      </c>
      <c r="M25" s="41">
        <f>('[1]Autor'!L4)</f>
        <v>0</v>
      </c>
      <c r="N25" s="41">
        <f>('[1]Autor'!M4)</f>
        <v>0</v>
      </c>
      <c r="O25" s="41">
        <f>('[1]Autor'!N4)</f>
        <v>0</v>
      </c>
      <c r="P25" s="41">
        <f>('[1]Autor'!O4)</f>
        <v>0</v>
      </c>
      <c r="Q25" s="41">
        <f>('[1]Autor'!P4)</f>
        <v>0</v>
      </c>
      <c r="R25" s="41">
        <f>('[1]Autor'!Q4)</f>
        <v>0</v>
      </c>
      <c r="S25" s="41">
        <f>('[1]Autor'!R4)</f>
        <v>0</v>
      </c>
      <c r="T25" s="41">
        <f>('[1]Autor'!S4)</f>
        <v>0</v>
      </c>
      <c r="U25" s="41">
        <f>('[1]Autor'!T4)</f>
        <v>0</v>
      </c>
      <c r="V25" s="41">
        <f>('[1]Autor'!U4)</f>
        <v>0</v>
      </c>
      <c r="W25" s="41">
        <f>('[1]Autor'!V4)</f>
        <v>0</v>
      </c>
      <c r="X25" s="41">
        <f>('[1]Autor'!W4)</f>
        <v>0</v>
      </c>
      <c r="Y25" s="41"/>
      <c r="Z25" s="30"/>
    </row>
    <row r="26" spans="1:26" ht="13.5" customHeight="1">
      <c r="A26" s="220"/>
      <c r="B26" s="208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0"/>
    </row>
    <row r="27" spans="1:26" ht="13.5" customHeight="1">
      <c r="A27" s="220"/>
      <c r="B27" s="208"/>
      <c r="C27" s="28"/>
      <c r="D27" s="29"/>
      <c r="E27" s="29"/>
      <c r="F27" s="29"/>
      <c r="G27" s="29"/>
      <c r="H27" s="29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>
        <f>('[1]Autor'!M5)</f>
        <v>0</v>
      </c>
      <c r="T27" s="41">
        <f>('[1]Autor'!N5)</f>
        <v>0</v>
      </c>
      <c r="U27" s="41">
        <f>('[1]Autor'!O5)</f>
        <v>0</v>
      </c>
      <c r="V27" s="41">
        <f>('[1]Autor'!P5)</f>
        <v>0</v>
      </c>
      <c r="W27" s="41">
        <f>('[1]Autor'!Q5)</f>
        <v>0</v>
      </c>
      <c r="X27" s="41">
        <f>('[1]Autor'!R5)</f>
        <v>0</v>
      </c>
      <c r="Y27" s="41">
        <f>('[1]Autor'!S5)</f>
        <v>0</v>
      </c>
      <c r="Z27" s="30"/>
    </row>
    <row r="28" spans="1:26" ht="13.5" customHeight="1">
      <c r="A28" s="220"/>
      <c r="B28" s="22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4"/>
    </row>
    <row r="29" spans="1:26" ht="12" customHeight="1">
      <c r="A29" s="217">
        <v>7</v>
      </c>
      <c r="B29" s="207" t="s">
        <v>28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</row>
    <row r="30" spans="1:26" ht="12" customHeight="1">
      <c r="A30" s="218"/>
      <c r="B30" s="208"/>
      <c r="C30" s="28"/>
      <c r="D30" s="29"/>
      <c r="E30" s="29"/>
      <c r="F30" s="29"/>
      <c r="G30" s="29"/>
      <c r="H30" s="35" t="s">
        <v>29</v>
      </c>
      <c r="I30" s="35" t="s">
        <v>30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</row>
    <row r="31" spans="1:26" ht="12" customHeight="1">
      <c r="A31" s="218"/>
      <c r="B31" s="208"/>
      <c r="C31" s="28"/>
      <c r="D31" s="29"/>
      <c r="E31" s="29"/>
      <c r="F31" s="29"/>
      <c r="G31" s="29"/>
      <c r="H31" s="29" t="s">
        <v>77</v>
      </c>
      <c r="I31" s="29" t="s">
        <v>31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</row>
    <row r="32" spans="1:26" ht="12" customHeight="1">
      <c r="A32" s="218"/>
      <c r="B32" s="208"/>
      <c r="C32" s="28"/>
      <c r="D32" s="29"/>
      <c r="E32" s="29"/>
      <c r="F32" s="29"/>
      <c r="G32" s="29"/>
      <c r="H32" s="29" t="s">
        <v>78</v>
      </c>
      <c r="I32" s="29" t="s">
        <v>32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</row>
    <row r="33" spans="1:26" ht="12" customHeight="1">
      <c r="A33" s="218"/>
      <c r="B33" s="208"/>
      <c r="C33" s="28"/>
      <c r="D33" s="29"/>
      <c r="E33" s="29"/>
      <c r="F33" s="29"/>
      <c r="G33" s="29"/>
      <c r="H33" s="29" t="s">
        <v>79</v>
      </c>
      <c r="I33" s="29" t="s">
        <v>33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</row>
    <row r="34" spans="1:26" ht="12" customHeight="1">
      <c r="A34" s="219"/>
      <c r="B34" s="222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</row>
    <row r="35" spans="1:26" ht="15" customHeight="1">
      <c r="A35" s="217">
        <v>8</v>
      </c>
      <c r="B35" s="207" t="s">
        <v>34</v>
      </c>
      <c r="C35" s="200" t="s">
        <v>12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2"/>
    </row>
    <row r="36" spans="1:26" ht="15" customHeight="1">
      <c r="A36" s="219"/>
      <c r="B36" s="222"/>
      <c r="C36" s="203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5"/>
    </row>
    <row r="37" spans="1:26" ht="13.5" customHeight="1">
      <c r="A37" s="213">
        <v>9</v>
      </c>
      <c r="B37" s="207" t="s">
        <v>35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12" t="s">
        <v>36</v>
      </c>
      <c r="P37" s="212"/>
      <c r="Q37" s="212"/>
      <c r="R37" s="212"/>
      <c r="S37" s="212"/>
      <c r="T37" s="212"/>
      <c r="U37" s="212"/>
      <c r="V37" s="212"/>
      <c r="W37" s="26"/>
      <c r="X37" s="212" t="s">
        <v>37</v>
      </c>
      <c r="Y37" s="212"/>
      <c r="Z37" s="27"/>
    </row>
    <row r="38" spans="1:26" ht="13.5" customHeight="1">
      <c r="A38" s="214"/>
      <c r="B38" s="20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194">
        <f>CEILING('PP ОPJ-2-Zaposlen ili penzioner'!H41,1)</f>
        <v>10000</v>
      </c>
      <c r="P38" s="195"/>
      <c r="Q38" s="195"/>
      <c r="R38" s="195"/>
      <c r="S38" s="195"/>
      <c r="T38" s="195"/>
      <c r="U38" s="195"/>
      <c r="V38" s="196"/>
      <c r="W38" s="29"/>
      <c r="X38" s="36"/>
      <c r="Y38" s="36"/>
      <c r="Z38" s="30"/>
    </row>
    <row r="39" spans="1:26" ht="13.5" customHeight="1">
      <c r="A39" s="214"/>
      <c r="B39" s="208" t="s">
        <v>38</v>
      </c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</row>
    <row r="40" spans="1:26" ht="15" customHeight="1">
      <c r="A40" s="214"/>
      <c r="B40" s="208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97">
        <f>CEILING('PP ОPJ-2-Zaposlen ili penzioner'!H39,1)</f>
        <v>1649</v>
      </c>
      <c r="P40" s="198"/>
      <c r="Q40" s="198"/>
      <c r="R40" s="198"/>
      <c r="S40" s="198"/>
      <c r="T40" s="198"/>
      <c r="U40" s="198"/>
      <c r="V40" s="199"/>
      <c r="W40" s="29"/>
      <c r="X40" s="36"/>
      <c r="Y40" s="36"/>
      <c r="Z40" s="30"/>
    </row>
    <row r="41" spans="1:26" ht="7.5" customHeight="1">
      <c r="A41" s="215"/>
      <c r="B41" s="31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</row>
    <row r="42" spans="1:26" ht="21.75" customHeight="1">
      <c r="A42" s="221" t="s">
        <v>39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</row>
    <row r="43" spans="1:23" ht="17.25" customHeight="1">
      <c r="A43" s="25"/>
      <c r="B43" s="3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</row>
    <row r="44" spans="1:23" ht="13.5">
      <c r="A44" s="28" t="s">
        <v>40</v>
      </c>
      <c r="B44" s="3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6"/>
      <c r="P44" s="36"/>
      <c r="Q44" s="36"/>
      <c r="R44" s="36"/>
      <c r="S44" s="36"/>
      <c r="T44" s="36"/>
      <c r="U44" s="36"/>
      <c r="V44" s="36"/>
      <c r="W44" s="30"/>
    </row>
    <row r="45" spans="1:23" ht="13.5">
      <c r="A45" s="32"/>
      <c r="B45" s="39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16" t="s">
        <v>41</v>
      </c>
      <c r="P45" s="216"/>
      <c r="Q45" s="216" t="s">
        <v>42</v>
      </c>
      <c r="R45" s="216"/>
      <c r="S45" s="216" t="s">
        <v>43</v>
      </c>
      <c r="T45" s="216"/>
      <c r="U45" s="216"/>
      <c r="V45" s="216"/>
      <c r="W45" s="34"/>
    </row>
    <row r="47" spans="1:20" ht="18" customHeight="1">
      <c r="A47" s="209" t="s">
        <v>44</v>
      </c>
      <c r="B47" s="210"/>
      <c r="C47" s="211"/>
      <c r="E47" s="18" t="s">
        <v>45</v>
      </c>
      <c r="F47" s="18" t="s">
        <v>73</v>
      </c>
      <c r="O47" s="18" t="s">
        <v>46</v>
      </c>
      <c r="Q47" s="206" t="s">
        <v>47</v>
      </c>
      <c r="R47" s="206"/>
      <c r="S47" s="206"/>
      <c r="T47" s="18" t="s">
        <v>54</v>
      </c>
    </row>
    <row r="48" spans="1:24" ht="18" customHeight="1">
      <c r="A48" s="209" t="s">
        <v>48</v>
      </c>
      <c r="B48" s="210"/>
      <c r="C48" s="211"/>
      <c r="O48" s="206" t="s">
        <v>49</v>
      </c>
      <c r="P48" s="206"/>
      <c r="Q48" s="206"/>
      <c r="R48" s="206"/>
      <c r="S48" s="206"/>
      <c r="T48" s="206"/>
      <c r="U48" s="206"/>
      <c r="V48" s="206"/>
      <c r="W48" s="206"/>
      <c r="X48" s="206"/>
    </row>
    <row r="49" spans="1:15" ht="18" customHeight="1">
      <c r="A49" s="209" t="s">
        <v>50</v>
      </c>
      <c r="B49" s="210"/>
      <c r="C49" s="211"/>
      <c r="L49" s="18" t="s">
        <v>51</v>
      </c>
      <c r="O49" s="18" t="s">
        <v>52</v>
      </c>
    </row>
    <row r="50" spans="15:24" ht="15.75" customHeight="1">
      <c r="O50" s="206" t="s">
        <v>53</v>
      </c>
      <c r="P50" s="206"/>
      <c r="Q50" s="206"/>
      <c r="R50" s="206"/>
      <c r="S50" s="206"/>
      <c r="T50" s="206"/>
      <c r="U50" s="206"/>
      <c r="V50" s="206"/>
      <c r="W50" s="206"/>
      <c r="X50" s="206"/>
    </row>
  </sheetData>
  <mergeCells count="42">
    <mergeCell ref="A47:C47"/>
    <mergeCell ref="A3:Z3"/>
    <mergeCell ref="A4:Z4"/>
    <mergeCell ref="A5:Z5"/>
    <mergeCell ref="A6:Z6"/>
    <mergeCell ref="C10:Z10"/>
    <mergeCell ref="C9:N9"/>
    <mergeCell ref="O9:Z9"/>
    <mergeCell ref="B29:B34"/>
    <mergeCell ref="B15:B17"/>
    <mergeCell ref="U1:Z1"/>
    <mergeCell ref="A18:A20"/>
    <mergeCell ref="A21:A23"/>
    <mergeCell ref="A24:A28"/>
    <mergeCell ref="B24:B28"/>
    <mergeCell ref="B21:B23"/>
    <mergeCell ref="B18:B20"/>
    <mergeCell ref="B12:B14"/>
    <mergeCell ref="C11:Z11"/>
    <mergeCell ref="A12:A14"/>
    <mergeCell ref="A29:A34"/>
    <mergeCell ref="A15:A17"/>
    <mergeCell ref="O45:P45"/>
    <mergeCell ref="S45:V45"/>
    <mergeCell ref="A42:Z42"/>
    <mergeCell ref="B35:B36"/>
    <mergeCell ref="A35:A36"/>
    <mergeCell ref="X37:Y37"/>
    <mergeCell ref="O50:X50"/>
    <mergeCell ref="B37:B38"/>
    <mergeCell ref="B39:B40"/>
    <mergeCell ref="A48:C48"/>
    <mergeCell ref="Q47:S47"/>
    <mergeCell ref="A49:C49"/>
    <mergeCell ref="O48:X48"/>
    <mergeCell ref="O37:V37"/>
    <mergeCell ref="A37:A41"/>
    <mergeCell ref="Q45:R45"/>
    <mergeCell ref="P13:Y13"/>
    <mergeCell ref="O38:V38"/>
    <mergeCell ref="O40:V40"/>
    <mergeCell ref="C35:Z36"/>
  </mergeCells>
  <printOptions/>
  <pageMargins left="0.5905511811023623" right="0.1968503937007874" top="0.3937007874015748" bottom="0.1968503937007874" header="0.1574803149606299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Ljuba</cp:lastModifiedBy>
  <cp:lastPrinted>2012-06-25T05:38:42Z</cp:lastPrinted>
  <dcterms:created xsi:type="dcterms:W3CDTF">2005-08-08T11:22:56Z</dcterms:created>
  <dcterms:modified xsi:type="dcterms:W3CDTF">2012-08-05T02:09:58Z</dcterms:modified>
  <cp:category/>
  <cp:version/>
  <cp:contentType/>
  <cp:contentStatus/>
</cp:coreProperties>
</file>